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Agrár- és Környezettudományi Kar\Mintatantervek\BSc\Környezetmérnöki\"/>
    </mc:Choice>
  </mc:AlternateContent>
  <bookViews>
    <workbookView xWindow="0" yWindow="0" windowWidth="19440" windowHeight="8820"/>
  </bookViews>
  <sheets>
    <sheet name="1BLKM18" sheetId="11" r:id="rId1"/>
  </sheets>
  <calcPr calcId="152511"/>
</workbook>
</file>

<file path=xl/calcChain.xml><?xml version="1.0" encoding="utf-8"?>
<calcChain xmlns="http://schemas.openxmlformats.org/spreadsheetml/2006/main">
  <c r="AF56" i="11" l="1"/>
  <c r="AE56" i="11"/>
  <c r="AD56" i="11"/>
  <c r="AC56" i="11"/>
  <c r="AB56" i="11"/>
  <c r="AA56" i="11"/>
  <c r="Z56" i="11"/>
  <c r="Y56" i="11"/>
  <c r="X56" i="11"/>
  <c r="W56" i="11"/>
  <c r="V56" i="11"/>
  <c r="U56" i="11"/>
  <c r="T56" i="11"/>
  <c r="S56" i="11"/>
  <c r="R56" i="11"/>
  <c r="Q56" i="11"/>
  <c r="P56" i="11"/>
  <c r="O56" i="11"/>
  <c r="N56" i="11"/>
  <c r="M56" i="11"/>
  <c r="H56" i="11"/>
  <c r="G56" i="11"/>
  <c r="F56" i="11"/>
  <c r="E56" i="11"/>
  <c r="D19" i="11" l="1"/>
  <c r="F99" i="11" l="1"/>
  <c r="G99" i="11"/>
  <c r="H99" i="11"/>
  <c r="I99" i="11"/>
  <c r="J99" i="11"/>
  <c r="K99" i="11"/>
  <c r="L99" i="11"/>
  <c r="M99" i="11"/>
  <c r="N99" i="11"/>
  <c r="O99" i="11"/>
  <c r="P99" i="11"/>
  <c r="Q99" i="11"/>
  <c r="R99" i="11"/>
  <c r="S99" i="11"/>
  <c r="T99" i="11"/>
  <c r="U99" i="11"/>
  <c r="V99" i="11"/>
  <c r="W99" i="11"/>
  <c r="X99" i="11"/>
  <c r="Y99" i="11"/>
  <c r="Z99" i="11"/>
  <c r="AA99" i="11"/>
  <c r="AB99" i="11"/>
  <c r="AC99" i="11"/>
  <c r="AD99" i="11"/>
  <c r="AE99" i="11"/>
  <c r="AF99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R92" i="11"/>
  <c r="S92" i="11"/>
  <c r="T92" i="11"/>
  <c r="U92" i="11"/>
  <c r="V92" i="11"/>
  <c r="W92" i="11"/>
  <c r="X92" i="11"/>
  <c r="Y92" i="11"/>
  <c r="Z92" i="11"/>
  <c r="AA92" i="11"/>
  <c r="AB92" i="11"/>
  <c r="AC92" i="11"/>
  <c r="AD92" i="11"/>
  <c r="AE92" i="11"/>
  <c r="AF92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R86" i="11"/>
  <c r="S86" i="11"/>
  <c r="T86" i="11"/>
  <c r="U86" i="11"/>
  <c r="V86" i="11"/>
  <c r="W86" i="11"/>
  <c r="X86" i="11"/>
  <c r="Y86" i="11"/>
  <c r="Z86" i="11"/>
  <c r="AA86" i="11"/>
  <c r="AB86" i="11"/>
  <c r="AC86" i="11"/>
  <c r="AD86" i="11"/>
  <c r="AE86" i="11"/>
  <c r="AF86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R80" i="11"/>
  <c r="S80" i="11"/>
  <c r="T80" i="11"/>
  <c r="T128" i="11" s="1"/>
  <c r="U80" i="11"/>
  <c r="V80" i="11"/>
  <c r="W80" i="11"/>
  <c r="X80" i="11"/>
  <c r="Y80" i="11"/>
  <c r="Z80" i="11"/>
  <c r="AA80" i="11"/>
  <c r="AB80" i="11"/>
  <c r="AC80" i="11"/>
  <c r="AD80" i="11"/>
  <c r="AE80" i="11"/>
  <c r="AF80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R69" i="11"/>
  <c r="S69" i="11"/>
  <c r="T69" i="11"/>
  <c r="U69" i="11"/>
  <c r="V69" i="11"/>
  <c r="W69" i="11"/>
  <c r="X69" i="11"/>
  <c r="Y69" i="11"/>
  <c r="Z69" i="11"/>
  <c r="AA69" i="11"/>
  <c r="AB69" i="11"/>
  <c r="AC69" i="11"/>
  <c r="AD69" i="11"/>
  <c r="AE69" i="11"/>
  <c r="AF69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W43" i="11"/>
  <c r="X43" i="11"/>
  <c r="Y43" i="11"/>
  <c r="Z43" i="11"/>
  <c r="AA43" i="11"/>
  <c r="AB43" i="11"/>
  <c r="AC43" i="11"/>
  <c r="AD43" i="11"/>
  <c r="AE43" i="11"/>
  <c r="AF43" i="11"/>
  <c r="AB128" i="11" l="1"/>
  <c r="X128" i="11"/>
  <c r="P128" i="11"/>
  <c r="H128" i="11"/>
  <c r="E43" i="11"/>
  <c r="E80" i="11"/>
  <c r="AC128" i="11" l="1"/>
  <c r="AD128" i="11"/>
  <c r="AE128" i="11"/>
  <c r="E99" i="11"/>
  <c r="D99" i="11"/>
  <c r="G128" i="11" l="1"/>
  <c r="O128" i="11"/>
  <c r="S128" i="11"/>
  <c r="E86" i="11"/>
  <c r="E69" i="11"/>
  <c r="E92" i="11" l="1"/>
  <c r="D92" i="11" l="1"/>
  <c r="D86" i="11"/>
  <c r="AF121" i="11" l="1"/>
  <c r="AF128" i="11" l="1"/>
  <c r="D80" i="11"/>
  <c r="D69" i="11" l="1"/>
  <c r="W128" i="11"/>
  <c r="AA128" i="11"/>
  <c r="D43" i="11"/>
  <c r="E128" i="11"/>
  <c r="F128" i="11"/>
  <c r="N128" i="11"/>
  <c r="Q128" i="11"/>
  <c r="V128" i="11"/>
  <c r="Y128" i="11"/>
  <c r="M128" i="11"/>
  <c r="R128" i="11"/>
  <c r="U128" i="11"/>
  <c r="Z128" i="11"/>
  <c r="J56" i="11" l="1"/>
  <c r="J128" i="11" s="1"/>
  <c r="L56" i="11"/>
  <c r="L128" i="11" s="1"/>
  <c r="H130" i="11" s="1"/>
  <c r="I56" i="11"/>
  <c r="I128" i="11" s="1"/>
  <c r="K56" i="11"/>
  <c r="D56" i="11" l="1"/>
  <c r="D122" i="11" s="1"/>
</calcChain>
</file>

<file path=xl/sharedStrings.xml><?xml version="1.0" encoding="utf-8"?>
<sst xmlns="http://schemas.openxmlformats.org/spreadsheetml/2006/main" count="845" uniqueCount="371">
  <si>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</si>
  <si>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</si>
  <si>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</si>
  <si>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</si>
  <si>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</si>
  <si>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</si>
  <si>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</si>
  <si>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</si>
  <si>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</si>
  <si>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</si>
  <si>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</si>
  <si>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</si>
  <si>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</si>
  <si>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</si>
  <si>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</si>
  <si>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k</t>
  </si>
  <si>
    <t>gy</t>
  </si>
  <si>
    <t>Műszaki alapismeretek</t>
  </si>
  <si>
    <t xml:space="preserve">Állattan-állatélettan </t>
  </si>
  <si>
    <t>Magyarország földtana és természeti földrajza</t>
  </si>
  <si>
    <t>Alkalmazott ökológia</t>
  </si>
  <si>
    <t>Természetvédelmi állapotfelmérés és monitoring</t>
  </si>
  <si>
    <t>Gombaismeret</t>
  </si>
  <si>
    <t>Tájvédelem és tájrendezés</t>
  </si>
  <si>
    <t>Dr. Farkas Sándor</t>
  </si>
  <si>
    <t>Dr. Pál-Fám Ferenc</t>
  </si>
  <si>
    <t>Dr. Keszthelyi Sándor</t>
  </si>
  <si>
    <t>Dr. Ábrahám Levente</t>
  </si>
  <si>
    <t>Dr. Metzger Szilvia</t>
  </si>
  <si>
    <t>Összefüggő szakmai gyakorlat</t>
  </si>
  <si>
    <t>Konzulens tanár</t>
  </si>
  <si>
    <t>Szabadon választható tárgyak</t>
  </si>
  <si>
    <t>Oktatók</t>
  </si>
  <si>
    <t>Tanszék, ahol a dolgozat készül</t>
  </si>
  <si>
    <t>Ásvány- és kőzettani alapismeretek</t>
  </si>
  <si>
    <t>Összes kredit</t>
  </si>
  <si>
    <t>Kód</t>
  </si>
  <si>
    <t>Tantárgy</t>
  </si>
  <si>
    <t>Előfeltétel</t>
  </si>
  <si>
    <t>Kötelező tárgyak</t>
  </si>
  <si>
    <t>Tantárgyfelelős oktató</t>
  </si>
  <si>
    <t>Pénzügy és Közgazdaságtan Tanszék</t>
  </si>
  <si>
    <t>Dr. Kucska Balázs</t>
  </si>
  <si>
    <t>Dr. Varga Dániel</t>
  </si>
  <si>
    <t>Szakdolgozat</t>
  </si>
  <si>
    <t>Jogi és igazgatási alapismeretek</t>
  </si>
  <si>
    <t>Dr. Barna Róbert</t>
  </si>
  <si>
    <t>Horgászati ismeretek</t>
  </si>
  <si>
    <r>
      <t>* Megjegyzés:</t>
    </r>
    <r>
      <rPr>
        <sz val="10"/>
        <color rgb="FFFF0000"/>
        <rFont val="Arial"/>
        <family val="2"/>
        <charset val="238"/>
      </rPr>
      <t xml:space="preserve"> a szabadon választható tárgyak kínálatából 10 kreditnyi tárgyat kell választani úgy, hogy az össz. 210 kredit meglegyen.</t>
    </r>
  </si>
  <si>
    <t>Tantervi kredit</t>
  </si>
  <si>
    <t>40-60</t>
  </si>
  <si>
    <t>min. 30</t>
  </si>
  <si>
    <t>KKK előírás</t>
  </si>
  <si>
    <t>Szabadon választható tantárgyak*</t>
  </si>
  <si>
    <t>Mintatanterv</t>
  </si>
  <si>
    <t xml:space="preserve"> </t>
  </si>
  <si>
    <t>20-50</t>
  </si>
  <si>
    <t>Környezeti elemek védelme</t>
  </si>
  <si>
    <t>Környezetelemzés környezetinformatika</t>
  </si>
  <si>
    <t>30-70</t>
  </si>
  <si>
    <t xml:space="preserve"> 10-30</t>
  </si>
  <si>
    <t>Környezetmenedzsment</t>
  </si>
  <si>
    <t>Természetudományi ismeretek</t>
  </si>
  <si>
    <t>Gazdasági és humán ismeretek</t>
  </si>
  <si>
    <t>Műszaki mérnöki ismeretek</t>
  </si>
  <si>
    <t>Érvényes: 2018. szeptembertől</t>
  </si>
  <si>
    <t>a., Természettudományi ismeretek (40-60 k)</t>
  </si>
  <si>
    <t>b., Gazdasági és humán ismeretek (10-30k)</t>
  </si>
  <si>
    <t>c., Műszaki mérnöki ismeretek (20-50k)</t>
  </si>
  <si>
    <t xml:space="preserve"> d., Környezeti elemek védelme (30-70k)</t>
  </si>
  <si>
    <t>e., Környezetelemzés, környezetinformatika (10-30k)</t>
  </si>
  <si>
    <t>f., Környezetmenedzsment (10-30k)</t>
  </si>
  <si>
    <t>Hidrológia</t>
  </si>
  <si>
    <t>Éghajlattan</t>
  </si>
  <si>
    <t>Matematika 1</t>
  </si>
  <si>
    <t>Környezetfizika 1</t>
  </si>
  <si>
    <t xml:space="preserve">Általános kémia </t>
  </si>
  <si>
    <t>Matematika 2</t>
  </si>
  <si>
    <t>Környezetfizika 2</t>
  </si>
  <si>
    <t>Matematika 3</t>
  </si>
  <si>
    <t xml:space="preserve">  </t>
  </si>
  <si>
    <t>Közgazdasági ismeretek</t>
  </si>
  <si>
    <t>Környezetvédelmi technológiák</t>
  </si>
  <si>
    <t>Meteorológia</t>
  </si>
  <si>
    <t>Energia menedzsment</t>
  </si>
  <si>
    <t>Geodézia és térképészet</t>
  </si>
  <si>
    <t>Környezetstatisztika</t>
  </si>
  <si>
    <t>Toxikológia</t>
  </si>
  <si>
    <t>Radiológia</t>
  </si>
  <si>
    <t xml:space="preserve">Környezeti hatástanulmányok </t>
  </si>
  <si>
    <t xml:space="preserve">Informatika </t>
  </si>
  <si>
    <t>Számvitel és pénzgazdálkodás</t>
  </si>
  <si>
    <t>Matematika és Informatika Tanszék</t>
  </si>
  <si>
    <t>Számvitel és Jog Tanszék</t>
  </si>
  <si>
    <t>Regionális Tudományok és Statisztika Tanszék</t>
  </si>
  <si>
    <t>Regionális- és környezeti elemzési módszerek</t>
  </si>
  <si>
    <t>Agrárgazdasági és Menedzsment Tanszék</t>
  </si>
  <si>
    <t>Szakdolgozat (15 k)</t>
  </si>
  <si>
    <t>Üzemi (hetesi) gyakorlat 4.</t>
  </si>
  <si>
    <t>Üzemi (hetesi) gyakorlat 1.</t>
  </si>
  <si>
    <t>Üzemi (hetesi) gyakorlat 2.</t>
  </si>
  <si>
    <t>Üzemi (hetesi) gyakorlat 3.</t>
  </si>
  <si>
    <t>Etnobotanika</t>
  </si>
  <si>
    <t>Vízgazdálkodás és vízminőség-védelem</t>
  </si>
  <si>
    <t>Levegőtisztaság-védelem</t>
  </si>
  <si>
    <t>Az időjárás előrejelzés alapjai</t>
  </si>
  <si>
    <t>Környezet- és természetvédelmi alapismeretek</t>
  </si>
  <si>
    <t>Dr. Kövér György</t>
  </si>
  <si>
    <t>Dr. Stettner Eleonóra</t>
  </si>
  <si>
    <t>Dr. Bánkuti Gyöngyi</t>
  </si>
  <si>
    <t>Dr. Nagy Enikő</t>
  </si>
  <si>
    <t>Dr. Kelemen János</t>
  </si>
  <si>
    <t>Dr. Burucs Zoltán</t>
  </si>
  <si>
    <t>Vargáné Dr. Visi Éva</t>
  </si>
  <si>
    <t>Dr. Bajzik Gábor</t>
  </si>
  <si>
    <t>Dr. Parádi Dolgos Anett</t>
  </si>
  <si>
    <t>Dr. Molnár Gábor</t>
  </si>
  <si>
    <t>Dr. Nagy Mónika Zita</t>
  </si>
  <si>
    <t>Dr. Szente Viktória</t>
  </si>
  <si>
    <t>Dr. Wickert Irén</t>
  </si>
  <si>
    <t>Üzleti gazdaságtan</t>
  </si>
  <si>
    <t>Dr. Borbély Csaba</t>
  </si>
  <si>
    <t>Dr. Szabó-Szentgróti Gábor</t>
  </si>
  <si>
    <t>Üzleti kommunikáció</t>
  </si>
  <si>
    <t>Dr. Berke Szilárd</t>
  </si>
  <si>
    <t>Folyékony és szilárd hulladékok kezelése</t>
  </si>
  <si>
    <t>Környezeti informatika</t>
  </si>
  <si>
    <t>Környezetgazdaságtan és fenntarthatóság</t>
  </si>
  <si>
    <t>Erdészeti és halászati alapismeretek</t>
  </si>
  <si>
    <t xml:space="preserve">Környezetvédelmi jog </t>
  </si>
  <si>
    <t>Műszaki áramlástan, akusztika és rezgésvédelem</t>
  </si>
  <si>
    <t>Víz a gyógy- és wellness turizmusban</t>
  </si>
  <si>
    <t>Ökotoxikológia</t>
  </si>
  <si>
    <t>Szerves- és agrokémia</t>
  </si>
  <si>
    <t>Környezet analitika</t>
  </si>
  <si>
    <t>Kutatásmódszertan, kommunikáció</t>
  </si>
  <si>
    <t>Talajtan</t>
  </si>
  <si>
    <t>min. 10</t>
  </si>
  <si>
    <t>Alkalmazott növényvédelmi állattan</t>
  </si>
  <si>
    <t>Kertészet</t>
  </si>
  <si>
    <t>Növényökológia</t>
  </si>
  <si>
    <t>Növényvédelem és mezőgazdasági termelés környezeti hatásai</t>
  </si>
  <si>
    <t>Gazdaság- és környezetszociológia</t>
  </si>
  <si>
    <t>Idegen Nyelvi Igazgatóság</t>
  </si>
  <si>
    <t>b</t>
  </si>
  <si>
    <t>Projekt- és pályázati menedzsment</t>
  </si>
  <si>
    <t>Szaknyelvi szigorlat</t>
  </si>
  <si>
    <t>Szaknyelvi előkészítő</t>
  </si>
  <si>
    <t>sz</t>
  </si>
  <si>
    <t>nyelvtől függően</t>
  </si>
  <si>
    <t>Kusz Viktória/Széllné Gál Anett</t>
  </si>
  <si>
    <t>Környezetmérnöki (BSc) alapszak</t>
  </si>
  <si>
    <t>Szakfelelős: Prof. Dr. Végvári György</t>
  </si>
  <si>
    <t>Növényélettan-növényszervezettan</t>
  </si>
  <si>
    <t>Növényrendszertan-növényföldrajz</t>
  </si>
  <si>
    <t>Dr. Dunkel Zoltán</t>
  </si>
  <si>
    <t>Általános kémia</t>
  </si>
  <si>
    <t>Társadalomtudományi Tanszék</t>
  </si>
  <si>
    <t>Szakmai idegen nyelv 2</t>
  </si>
  <si>
    <t>Szakmai idegen nyelv 1</t>
  </si>
  <si>
    <t>Szakmai idegen nyelv 3</t>
  </si>
  <si>
    <t>Heim Lívia</t>
  </si>
  <si>
    <t>Műszaki alapismeretek
Környezetfizika 2</t>
  </si>
  <si>
    <t>Marketing és Kereskedelem Tanszék</t>
  </si>
  <si>
    <t>Dr. Lukács Aurél István</t>
  </si>
  <si>
    <t xml:space="preserve">Növényélettan-növényszervezettan
Állattan-állatélettan </t>
  </si>
  <si>
    <t>Talajvédelem, talajjavítás és remediáció</t>
  </si>
  <si>
    <t>Hidrológia
Talajtan</t>
  </si>
  <si>
    <t>Trenyik Tamás</t>
  </si>
  <si>
    <t>Somfalvi-Tóth Katalin</t>
  </si>
  <si>
    <t>Dr. Takács László</t>
  </si>
  <si>
    <t>Horváthné Dr. Kovács Bernadett</t>
  </si>
  <si>
    <t>Dr. Mezei Cecília Zsuzsanna</t>
  </si>
  <si>
    <t>Tantárgy további oktatói</t>
  </si>
  <si>
    <t>Dr. Kerepesi Ildikó</t>
  </si>
  <si>
    <t>Vargáné Dr. Visi Éva
Ölbeiné Dr. Horvatovich Katalin
Lóki Katalin</t>
  </si>
  <si>
    <t>Dr. Kelemen János
Ölbeiné Dr. Horvatovich Katalin
Lóki Katalin</t>
  </si>
  <si>
    <t>Szarvas-Fekete Tibor</t>
  </si>
  <si>
    <t>Dr. Lanszkiné Széles Gabriella</t>
  </si>
  <si>
    <t>Dr. Hoffmann Richárd</t>
  </si>
  <si>
    <t>Dr. Kardos Levente</t>
  </si>
  <si>
    <t>Meteorológia
Éghajlattan</t>
  </si>
  <si>
    <t>Ipari és városökológia</t>
  </si>
  <si>
    <t>6*</t>
  </si>
  <si>
    <t>*féléves össz óraszám!</t>
  </si>
  <si>
    <t>Szakmai idegen nyelv 4</t>
  </si>
  <si>
    <t>Terepgyakorlatok és összefüggő szakmai gyakorlat</t>
  </si>
  <si>
    <t>Szakdolgozat 1 - Szakirodalmi forrásismeret</t>
  </si>
  <si>
    <t>Szakdolgozat 2 - Tudományos dolgozatok készítése</t>
  </si>
  <si>
    <t>Szakdolgozat 3 - Munkaterv végrehajtása</t>
  </si>
  <si>
    <t>Szakdolgozat 4 - Munkaterv végrehajtása</t>
  </si>
  <si>
    <t>Szakdolgozat 5 - Munkaterv végrehajtása</t>
  </si>
  <si>
    <t>Szakdolgozat 3 - Munkaterv végrehajtása
Szakdolgozat 4 - Munkaterv végrehajtása</t>
  </si>
  <si>
    <t>Zoology - Animal Physiology</t>
  </si>
  <si>
    <t>Plant Taxonomy and Geography</t>
  </si>
  <si>
    <t>Plant Physiology and Morphology</t>
  </si>
  <si>
    <t>Geology and Geography of Hungary</t>
  </si>
  <si>
    <t>Basics of Ecology</t>
  </si>
  <si>
    <t>Soil Science</t>
  </si>
  <si>
    <t>Climatology</t>
  </si>
  <si>
    <t>Mathematics 1</t>
  </si>
  <si>
    <t>General Chemistry</t>
  </si>
  <si>
    <t>Ecotoxicology</t>
  </si>
  <si>
    <t>Environmental Physics 1</t>
  </si>
  <si>
    <t>Mathematics 2</t>
  </si>
  <si>
    <t>Organic and Agricultural Chemistry</t>
  </si>
  <si>
    <t>Environmental Analytics</t>
  </si>
  <si>
    <t>Environmental Physics 2</t>
  </si>
  <si>
    <t>Mathematics 3</t>
  </si>
  <si>
    <t>Law on Environmental Protection</t>
  </si>
  <si>
    <t>Law and Public Administrative Basics</t>
  </si>
  <si>
    <t>Business Economics</t>
  </si>
  <si>
    <t>Economic Studies</t>
  </si>
  <si>
    <t>Economic and Environmental Sociology</t>
  </si>
  <si>
    <t>Business Communication</t>
  </si>
  <si>
    <t>Accountance</t>
  </si>
  <si>
    <t>Professional Foreign Language 1</t>
  </si>
  <si>
    <t>Professional Foreign Language 2</t>
  </si>
  <si>
    <t>Professional Foreign Language 3</t>
  </si>
  <si>
    <t>Comprehensive Exam on Professional Foreign Language Studies</t>
  </si>
  <si>
    <t>Technical Fundamentals</t>
  </si>
  <si>
    <t>Environmental Protection Technologies</t>
  </si>
  <si>
    <t>Hydrology</t>
  </si>
  <si>
    <t>Meteorology</t>
  </si>
  <si>
    <t>Geodesy and Cartography</t>
  </si>
  <si>
    <t>Environmental Statistics</t>
  </si>
  <si>
    <t>Technical Hydrodynamics, Acoustics and Vibration Protection</t>
  </si>
  <si>
    <t>Energy Management</t>
  </si>
  <si>
    <t>Radiology</t>
  </si>
  <si>
    <t>Toxicology</t>
  </si>
  <si>
    <t>Research Methodology and Communication</t>
  </si>
  <si>
    <t>Applied Ecology</t>
  </si>
  <si>
    <t>Country Protection and Planning</t>
  </si>
  <si>
    <t>Environmental and Nature Protection Basics</t>
  </si>
  <si>
    <t xml:space="preserve">Plant Protection and Environmental Effects of Agricultural Production </t>
  </si>
  <si>
    <t>Soil Protection, Renew and Remediation</t>
  </si>
  <si>
    <t>Water Management and Water Protection</t>
  </si>
  <si>
    <t>Fluid and Solid Waste Management</t>
  </si>
  <si>
    <t>Protection of Air Quality</t>
  </si>
  <si>
    <t>Fundamentals of Forestry and Fishing</t>
  </si>
  <si>
    <t>Informatics</t>
  </si>
  <si>
    <t>Studies on Environmental Impact Assessment</t>
  </si>
  <si>
    <t>Environmental Informatics</t>
  </si>
  <si>
    <t>State Assessment and Monitoring</t>
  </si>
  <si>
    <t>Regional and Environmental Analytical Methods</t>
  </si>
  <si>
    <t>Environment Economics and Sustainability</t>
  </si>
  <si>
    <t>Industrial and Urban Ecology</t>
  </si>
  <si>
    <t>Diploma Work 1- Information Sources</t>
  </si>
  <si>
    <t>Diploma Work 2 - Writing Research Papers</t>
  </si>
  <si>
    <t>Diploma Work 3 - Conducting Workplan</t>
  </si>
  <si>
    <t>Diploma Work 4 - Conducting Workplan</t>
  </si>
  <si>
    <t>Diploma Work 5 - Conducting Workplan</t>
  </si>
  <si>
    <t>Mycology</t>
  </si>
  <si>
    <t>Ethnobotany</t>
  </si>
  <si>
    <t>Mineral and Petrographic basics</t>
  </si>
  <si>
    <t>Professional Terms in Foreign Languages Preparation</t>
  </si>
  <si>
    <t>Professional Foreign Language 4.</t>
  </si>
  <si>
    <t>Applied Plant Protecting Zoology</t>
  </si>
  <si>
    <t>Angling Studies</t>
  </si>
  <si>
    <t>Basics of Weather Forecast</t>
  </si>
  <si>
    <t>Water in the Medical and Wellness Tourism</t>
  </si>
  <si>
    <t>Horticulture</t>
  </si>
  <si>
    <t>Plant Ecology</t>
  </si>
  <si>
    <t>Professional Practice 1</t>
  </si>
  <si>
    <t>Professional Practice 2</t>
  </si>
  <si>
    <t>Professional Practice 3</t>
  </si>
  <si>
    <t>Professional Practice 4</t>
  </si>
  <si>
    <t>Continuous Professional Practice</t>
  </si>
  <si>
    <t>Huszárné Szabó Mária</t>
  </si>
  <si>
    <t>Dr. Szabó András</t>
  </si>
  <si>
    <t>Egyetemi Könyvtár</t>
  </si>
  <si>
    <t>Az ökológia alapjai</t>
  </si>
  <si>
    <t>Levelező munkarend</t>
  </si>
  <si>
    <t>Informatika</t>
  </si>
  <si>
    <t>Tender Writing and Project Management</t>
  </si>
  <si>
    <t>sz.v.kínálat összesen 21 kredit</t>
  </si>
  <si>
    <t>Természetvédelmi és Környezetgazdálkodási Intézeti Tanszék</t>
  </si>
  <si>
    <t>Növénytermesztési és Növényvédelmi Intézeti Tanszék</t>
  </si>
  <si>
    <t>Aquakultúra és Halgazdálkodási Intézeti Tanszék</t>
  </si>
  <si>
    <t>Vadbiológiai és Etológiai Intézeti Tanszék</t>
  </si>
  <si>
    <t>Természeti Erőforrások Intézeti Tanszék</t>
  </si>
  <si>
    <t>Biokémiai Intézeti Tanszék</t>
  </si>
  <si>
    <t>Táplálkozástudományi és Termeléstechnológiai Intézeti Tanszék</t>
  </si>
  <si>
    <t>Élettani és Állathigiéniai Intézeti Tanszék</t>
  </si>
  <si>
    <t>Vadbiológiai és Etológiai IntézetiTanszék</t>
  </si>
  <si>
    <t>Tanszék: Természeti Erőforrások Intézeti Tanszék</t>
  </si>
  <si>
    <t>Dr. Végvári György</t>
  </si>
  <si>
    <t>Dr. Nagy Imre</t>
  </si>
  <si>
    <t>Dr. Kerekes Sándor</t>
  </si>
  <si>
    <t>Dr. Altbäcker Vilmos</t>
  </si>
  <si>
    <t>Dr. Németh Tamás</t>
  </si>
  <si>
    <t>Dr. Lanszki József</t>
  </si>
  <si>
    <t>Dr. Kovács Melinda</t>
  </si>
  <si>
    <t>Mikotoxinok az Élelmiszerláncban Kutatócsoport</t>
  </si>
  <si>
    <t>1BTKT1ATA00018</t>
  </si>
  <si>
    <t>1BNTN1NEN00018</t>
  </si>
  <si>
    <t>1BNTN1NRT00018</t>
  </si>
  <si>
    <t>1BAQU1MFT00018</t>
  </si>
  <si>
    <t>1BVAD1OKO00017</t>
  </si>
  <si>
    <t>1BTEE1TAJ00018</t>
  </si>
  <si>
    <t>1BTEE1EGH00018</t>
  </si>
  <si>
    <t>1BMAT1MAT10018</t>
  </si>
  <si>
    <t>1BBIO1ALK00018</t>
  </si>
  <si>
    <t>1BBIO1OKO00018</t>
  </si>
  <si>
    <t>1BMAT1KOR10018</t>
  </si>
  <si>
    <t>1BMAT1MAT20018</t>
  </si>
  <si>
    <t>1BBIO1SZA00018</t>
  </si>
  <si>
    <t>1BBIO1KOA00018</t>
  </si>
  <si>
    <t>1BMAT1KOR20018</t>
  </si>
  <si>
    <t>1BMAT1MAT30018</t>
  </si>
  <si>
    <t>1BTVK1JIA00018</t>
  </si>
  <si>
    <t>1BTVK1KVJ00018</t>
  </si>
  <si>
    <t>1BAGM1UZG00018</t>
  </si>
  <si>
    <t>1BPKT1KGI00018</t>
  </si>
  <si>
    <t>1BTTT1GKS00018</t>
  </si>
  <si>
    <t>1BAGM1UZK00018</t>
  </si>
  <si>
    <t>1BSZJ1SZP00018</t>
  </si>
  <si>
    <t>1BIDE1SZN10017</t>
  </si>
  <si>
    <t>1BIDE1SZN20017</t>
  </si>
  <si>
    <t>1BIDE1SZN30017</t>
  </si>
  <si>
    <t>0BICS1SZI00017</t>
  </si>
  <si>
    <t>1BTTT1MAL00017</t>
  </si>
  <si>
    <t>1BTTT1KVT00018</t>
  </si>
  <si>
    <t>1BAQU1HID00018</t>
  </si>
  <si>
    <t>1BTEI1MET00018</t>
  </si>
  <si>
    <t>1BTEI1GET00018</t>
  </si>
  <si>
    <t>1BRTS1KST00018</t>
  </si>
  <si>
    <t>1BMAT1MAA00018</t>
  </si>
  <si>
    <t>1BTTT1ENM00018</t>
  </si>
  <si>
    <t>1BEAI1RAD00018</t>
  </si>
  <si>
    <t>1BMEK1TOX00018</t>
  </si>
  <si>
    <t>1BMKT1KMK00018</t>
  </si>
  <si>
    <t>1BVAD1AOK00018</t>
  </si>
  <si>
    <t>1BNTN1TVT00018</t>
  </si>
  <si>
    <t>1BTKG1KTA00018</t>
  </si>
  <si>
    <t>1BNTN1NVM00018</t>
  </si>
  <si>
    <t>1BTEF1TTR00018</t>
  </si>
  <si>
    <t>1BTEF1VVV00018</t>
  </si>
  <si>
    <t>1BTVK1FSZ00018</t>
  </si>
  <si>
    <t>1BTEF1LTV00018</t>
  </si>
  <si>
    <t>1BAQU1EHA00018</t>
  </si>
  <si>
    <t>1BMAT1INF00018</t>
  </si>
  <si>
    <t>1BTVK1KHT00018</t>
  </si>
  <si>
    <t>1BMAT1KOI00018</t>
  </si>
  <si>
    <t>1BTVK1TVA00018</t>
  </si>
  <si>
    <t>1BRTS1RKE00018</t>
  </si>
  <si>
    <t>1BRTS1KGF00018</t>
  </si>
  <si>
    <t>1BRTS1IVO00018</t>
  </si>
  <si>
    <t>1BAGM3PPM00018</t>
  </si>
  <si>
    <t>1BEGK1SZD10018</t>
  </si>
  <si>
    <t>1BEGK1SZD20018</t>
  </si>
  <si>
    <t>1BEGK1SZD30018</t>
  </si>
  <si>
    <t>1BEGK1SZD40018</t>
  </si>
  <si>
    <t>1BEGK1SZD50018</t>
  </si>
  <si>
    <t>1BNNT3GOI00000-3</t>
  </si>
  <si>
    <t>1BIDE3SZI40017</t>
  </si>
  <si>
    <t>0BICS3SZE00018</t>
  </si>
  <si>
    <t>1BTVK3AKA00018</t>
  </si>
  <si>
    <t>1BNTN3ETB00018</t>
  </si>
  <si>
    <t>1NTN3ANA00018</t>
  </si>
  <si>
    <t>1BAQU3HOR00017</t>
  </si>
  <si>
    <t>1BTEI3IEA00018</t>
  </si>
  <si>
    <t>1BTEI3VGW00018</t>
  </si>
  <si>
    <t>1BNTN3KER00018</t>
  </si>
  <si>
    <t>1BNTN3NOV00018</t>
  </si>
  <si>
    <t>1BBIO1UGY10018</t>
  </si>
  <si>
    <t>1BBIO1UGY20018</t>
  </si>
  <si>
    <t>1BBIO1UGY30018</t>
  </si>
  <si>
    <t>1BBIO1UGY40018</t>
  </si>
  <si>
    <t>1BBIO1OSZ00018</t>
  </si>
  <si>
    <t>Képzési program (KPR) kódja: 1BLKOM18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</si>
</sst>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Tahoma"/>
      <family val="2"/>
      <charset val="238"/>
    </font>
    <font>
      <sz val="9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49" fontId="6" fillId="2" borderId="1" xfId="0" applyNumberFormat="1" applyFont="1" applyFill="1" applyBorder="1" applyAlignment="1">
      <alignment horizontal="center" vertical="center" shrinkToFit="1"/>
    </xf>
    <xf numFmtId="1" fontId="2" fillId="0" borderId="2" xfId="0" applyNumberFormat="1" applyFont="1" applyBorder="1" applyAlignment="1">
      <alignment horizontal="center" vertical="center" shrinkToFit="1"/>
    </xf>
    <xf numFmtId="1" fontId="2" fillId="0" borderId="3" xfId="0" applyNumberFormat="1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1" fontId="2" fillId="0" borderId="12" xfId="0" applyNumberFormat="1" applyFont="1" applyBorder="1" applyAlignment="1">
      <alignment horizontal="center" vertical="center" shrinkToFit="1"/>
    </xf>
    <xf numFmtId="0" fontId="6" fillId="4" borderId="13" xfId="0" applyFont="1" applyFill="1" applyBorder="1" applyAlignment="1">
      <alignment horizontal="left" vertical="center" wrapText="1"/>
    </xf>
    <xf numFmtId="1" fontId="6" fillId="4" borderId="1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4" borderId="2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3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left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3" borderId="4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4" fillId="0" borderId="2" xfId="0" applyFont="1" applyBorder="1"/>
    <xf numFmtId="0" fontId="1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/>
    </xf>
    <xf numFmtId="0" fontId="14" fillId="0" borderId="3" xfId="0" applyFont="1" applyBorder="1"/>
    <xf numFmtId="0" fontId="1" fillId="0" borderId="9" xfId="0" applyFont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/>
    </xf>
    <xf numFmtId="0" fontId="16" fillId="0" borderId="9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4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7" borderId="37" xfId="0" applyFont="1" applyFill="1" applyBorder="1" applyAlignment="1">
      <alignment horizontal="center" vertical="center"/>
    </xf>
    <xf numFmtId="0" fontId="1" fillId="7" borderId="36" xfId="0" applyFont="1" applyFill="1" applyBorder="1" applyAlignment="1">
      <alignment horizontal="center" vertical="center"/>
    </xf>
    <xf numFmtId="0" fontId="1" fillId="7" borderId="38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left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25" xfId="0" applyFont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 shrinkToFit="1"/>
    </xf>
    <xf numFmtId="1" fontId="12" fillId="0" borderId="33" xfId="0" applyNumberFormat="1" applyFont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3" fillId="2" borderId="26" xfId="0" applyNumberFormat="1" applyFont="1" applyFill="1" applyBorder="1" applyAlignment="1">
      <alignment horizontal="center" vertical="center" shrinkToFit="1"/>
    </xf>
    <xf numFmtId="49" fontId="13" fillId="2" borderId="1" xfId="0" applyNumberFormat="1" applyFont="1" applyFill="1" applyBorder="1" applyAlignment="1">
      <alignment horizontal="center" vertical="center" shrinkToFit="1"/>
    </xf>
    <xf numFmtId="1" fontId="2" fillId="0" borderId="10" xfId="0" applyNumberFormat="1" applyFont="1" applyBorder="1" applyAlignment="1">
      <alignment horizontal="center" vertical="center" shrinkToFit="1"/>
    </xf>
    <xf numFmtId="1" fontId="2" fillId="0" borderId="35" xfId="0" applyNumberFormat="1" applyFont="1" applyBorder="1" applyAlignment="1">
      <alignment horizontal="center" vertical="center" shrinkToFit="1"/>
    </xf>
    <xf numFmtId="1" fontId="13" fillId="4" borderId="26" xfId="0" applyNumberFormat="1" applyFont="1" applyFill="1" applyBorder="1" applyAlignment="1">
      <alignment horizontal="center" vertical="center" shrinkToFit="1"/>
    </xf>
    <xf numFmtId="1" fontId="13" fillId="4" borderId="1" xfId="0" applyNumberFormat="1" applyFont="1" applyFill="1" applyBorder="1" applyAlignment="1">
      <alignment horizontal="center" vertical="center" shrinkToFit="1"/>
    </xf>
    <xf numFmtId="1" fontId="12" fillId="0" borderId="23" xfId="0" applyNumberFormat="1" applyFont="1" applyBorder="1" applyAlignment="1">
      <alignment horizontal="center" vertical="center" shrinkToFit="1"/>
    </xf>
    <xf numFmtId="1" fontId="12" fillId="0" borderId="34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30"/>
  <sheetViews>
    <sheetView tabSelected="1" zoomScaleNormal="100" workbookViewId="0">
      <selection sqref="A1:AH1"/>
    </sheetView>
  </sheetViews>
  <sheetFormatPr defaultRowHeight="12.75" x14ac:dyDescent="0.2"/>
  <cols>
    <col min="1" max="1" width="17.85546875" style="10" bestFit="1" customWidth="1"/>
    <col min="2" max="2" width="37.85546875" style="10" customWidth="1"/>
    <col min="3" max="3" width="55.85546875" style="15" customWidth="1"/>
    <col min="4" max="4" width="34" style="10" customWidth="1"/>
    <col min="5" max="6" width="6.140625" style="10" customWidth="1"/>
    <col min="7" max="7" width="9.42578125" style="10" customWidth="1"/>
    <col min="8" max="8" width="5.7109375" style="10" customWidth="1"/>
    <col min="9" max="9" width="4.42578125" style="10" customWidth="1"/>
    <col min="10" max="10" width="5" style="10" customWidth="1"/>
    <col min="11" max="11" width="9.42578125" style="10" customWidth="1"/>
    <col min="12" max="12" width="5.7109375" style="10" customWidth="1"/>
    <col min="13" max="13" width="4.42578125" style="10" customWidth="1"/>
    <col min="14" max="14" width="4.28515625" style="10" customWidth="1"/>
    <col min="15" max="15" width="9.42578125" style="10" customWidth="1"/>
    <col min="16" max="16" width="5.7109375" style="10" customWidth="1"/>
    <col min="17" max="18" width="4.140625" style="10" customWidth="1"/>
    <col min="19" max="19" width="9.42578125" style="10" customWidth="1"/>
    <col min="20" max="20" width="5.7109375" style="10" customWidth="1"/>
    <col min="21" max="21" width="4.140625" style="10" customWidth="1"/>
    <col min="22" max="22" width="4.28515625" style="10" customWidth="1"/>
    <col min="23" max="23" width="9.42578125" style="10" customWidth="1"/>
    <col min="24" max="24" width="5.7109375" style="10" customWidth="1"/>
    <col min="25" max="25" width="4.42578125" style="10" customWidth="1"/>
    <col min="26" max="26" width="4.5703125" style="10" customWidth="1"/>
    <col min="27" max="27" width="9.42578125" style="10" customWidth="1"/>
    <col min="28" max="28" width="5.7109375" style="10" customWidth="1"/>
    <col min="29" max="29" width="4.85546875" style="10" customWidth="1"/>
    <col min="30" max="30" width="5" style="10" customWidth="1"/>
    <col min="31" max="31" width="9.28515625" style="10" customWidth="1"/>
    <col min="32" max="32" width="5.5703125" style="10" customWidth="1"/>
    <col min="33" max="33" width="47.5703125" style="8" customWidth="1"/>
    <col min="34" max="34" width="33" style="10" customWidth="1"/>
    <col min="35" max="35" width="31.28515625" style="9" customWidth="1"/>
    <col min="36" max="36" width="23.140625" style="30" customWidth="1"/>
    <col min="37" max="16384" width="9.140625" style="10"/>
  </cols>
  <sheetData>
    <row r="1" spans="1:36" s="9" customFormat="1" ht="18" x14ac:dyDescent="0.2">
      <c r="A1" s="176" t="s">
        <v>54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J1" s="30"/>
    </row>
    <row r="2" spans="1:36" s="9" customFormat="1" ht="18" x14ac:dyDescent="0.2">
      <c r="A2" s="176" t="s">
        <v>151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J2" s="30"/>
    </row>
    <row r="3" spans="1:36" s="9" customFormat="1" ht="18" x14ac:dyDescent="0.2">
      <c r="A3" s="59"/>
      <c r="B3" s="72"/>
      <c r="C3" s="59"/>
      <c r="D3" s="72"/>
      <c r="E3" s="176" t="s">
        <v>285</v>
      </c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J3" s="30"/>
    </row>
    <row r="4" spans="1:36" s="9" customFormat="1" ht="15.75" x14ac:dyDescent="0.2">
      <c r="A4" s="177" t="s">
        <v>370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J4" s="30"/>
    </row>
    <row r="5" spans="1:36" s="9" customFormat="1" ht="15.75" x14ac:dyDescent="0.2">
      <c r="A5" s="177" t="s">
        <v>272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J5" s="30"/>
    </row>
    <row r="6" spans="1:36" s="21" customFormat="1" ht="15" x14ac:dyDescent="0.2">
      <c r="A6" s="186" t="s">
        <v>65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J6" s="31"/>
    </row>
    <row r="7" spans="1:36" s="9" customFormat="1" ht="15" thickBot="1" x14ac:dyDescent="0.25">
      <c r="A7" s="3"/>
      <c r="B7" s="68"/>
      <c r="C7" s="13"/>
      <c r="D7" s="4"/>
      <c r="E7" s="3"/>
      <c r="F7" s="3"/>
      <c r="G7" s="157" t="s">
        <v>152</v>
      </c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3"/>
      <c r="U7" s="3"/>
      <c r="V7" s="3"/>
      <c r="W7" s="3"/>
      <c r="X7" s="3"/>
      <c r="Y7" s="3"/>
      <c r="Z7" s="3"/>
      <c r="AA7" s="3"/>
      <c r="AB7" s="3"/>
      <c r="AC7" s="3"/>
      <c r="AD7" s="21"/>
      <c r="AE7" s="21"/>
      <c r="AF7" s="21"/>
      <c r="AG7" s="21"/>
      <c r="AH7" s="21"/>
      <c r="AJ7" s="30"/>
    </row>
    <row r="8" spans="1:36" s="9" customFormat="1" ht="15.75" thickBot="1" x14ac:dyDescent="0.25">
      <c r="A8" s="3"/>
      <c r="B8" s="68"/>
      <c r="C8" s="14" t="s">
        <v>0</v>
      </c>
      <c r="D8" s="5" t="s">
        <v>49</v>
      </c>
      <c r="E8" s="178" t="s">
        <v>52</v>
      </c>
      <c r="F8" s="179"/>
      <c r="G8" s="53"/>
      <c r="H8" s="53"/>
      <c r="I8" s="42"/>
      <c r="J8" s="54"/>
      <c r="K8" s="34"/>
      <c r="L8" s="160"/>
      <c r="M8" s="160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J8" s="30"/>
    </row>
    <row r="9" spans="1:36" s="9" customFormat="1" ht="14.25" x14ac:dyDescent="0.2">
      <c r="A9" s="3"/>
      <c r="B9" s="68"/>
      <c r="C9" s="56" t="s">
        <v>1</v>
      </c>
      <c r="D9" s="6"/>
      <c r="E9" s="180"/>
      <c r="F9" s="181"/>
      <c r="G9" s="42"/>
      <c r="H9" s="42"/>
      <c r="I9" s="42"/>
      <c r="J9" s="42"/>
      <c r="K9" s="34"/>
      <c r="L9" s="160"/>
      <c r="M9" s="160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J9" s="30"/>
    </row>
    <row r="10" spans="1:36" s="9" customFormat="1" ht="14.25" x14ac:dyDescent="0.2">
      <c r="A10" s="3"/>
      <c r="B10" s="68"/>
      <c r="C10" s="63" t="s">
        <v>62</v>
      </c>
      <c r="D10" s="62">
        <v>59</v>
      </c>
      <c r="E10" s="171" t="s">
        <v>50</v>
      </c>
      <c r="F10" s="172"/>
      <c r="G10" s="42"/>
      <c r="H10" s="42"/>
      <c r="I10" s="42"/>
      <c r="J10" s="42"/>
      <c r="K10" s="42"/>
      <c r="L10" s="42"/>
      <c r="M10" s="42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J10" s="30"/>
    </row>
    <row r="11" spans="1:36" s="9" customFormat="1" ht="14.25" x14ac:dyDescent="0.2">
      <c r="A11" s="3"/>
      <c r="B11" s="68"/>
      <c r="C11" s="55" t="s">
        <v>63</v>
      </c>
      <c r="D11" s="62">
        <v>16</v>
      </c>
      <c r="E11" s="171" t="s">
        <v>60</v>
      </c>
      <c r="F11" s="172"/>
      <c r="G11" s="42"/>
      <c r="H11" s="42"/>
      <c r="I11" s="42"/>
      <c r="J11" s="42"/>
      <c r="K11" s="42"/>
      <c r="L11" s="42"/>
      <c r="M11" s="42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J11" s="30"/>
    </row>
    <row r="12" spans="1:36" s="9" customFormat="1" ht="14.25" x14ac:dyDescent="0.2">
      <c r="A12" s="3"/>
      <c r="B12" s="68"/>
      <c r="C12" s="55" t="s">
        <v>64</v>
      </c>
      <c r="D12" s="62">
        <v>28</v>
      </c>
      <c r="E12" s="171" t="s">
        <v>56</v>
      </c>
      <c r="F12" s="172"/>
      <c r="G12" s="42"/>
      <c r="H12" s="42"/>
      <c r="I12" s="42"/>
      <c r="J12" s="42"/>
      <c r="K12" s="42"/>
      <c r="L12" s="42"/>
      <c r="M12" s="42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J12" s="30"/>
    </row>
    <row r="13" spans="1:36" s="9" customFormat="1" ht="14.25" x14ac:dyDescent="0.2">
      <c r="A13" s="3"/>
      <c r="B13" s="68"/>
      <c r="C13" s="55" t="s">
        <v>57</v>
      </c>
      <c r="D13" s="62">
        <v>31</v>
      </c>
      <c r="E13" s="171" t="s">
        <v>59</v>
      </c>
      <c r="F13" s="172"/>
      <c r="G13" s="42"/>
      <c r="H13" s="42"/>
      <c r="I13" s="42"/>
      <c r="J13" s="42"/>
      <c r="K13" s="42"/>
      <c r="L13" s="42"/>
      <c r="M13" s="42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J13" s="30"/>
    </row>
    <row r="14" spans="1:36" s="9" customFormat="1" ht="14.25" x14ac:dyDescent="0.2">
      <c r="A14" s="60"/>
      <c r="B14" s="68"/>
      <c r="C14" s="55" t="s">
        <v>58</v>
      </c>
      <c r="D14" s="62">
        <v>10</v>
      </c>
      <c r="E14" s="171" t="s">
        <v>60</v>
      </c>
      <c r="F14" s="172"/>
      <c r="G14" s="61"/>
      <c r="H14" s="61"/>
      <c r="I14" s="61"/>
      <c r="J14" s="61"/>
      <c r="K14" s="61"/>
      <c r="L14" s="61"/>
      <c r="M14" s="61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J14" s="30"/>
    </row>
    <row r="15" spans="1:36" s="9" customFormat="1" ht="14.25" x14ac:dyDescent="0.2">
      <c r="A15" s="3"/>
      <c r="B15" s="68"/>
      <c r="C15" s="55" t="s">
        <v>61</v>
      </c>
      <c r="D15" s="62">
        <v>11</v>
      </c>
      <c r="E15" s="171" t="s">
        <v>60</v>
      </c>
      <c r="F15" s="172"/>
      <c r="G15" s="42"/>
      <c r="H15" s="42"/>
      <c r="I15" s="42"/>
      <c r="J15" s="42"/>
      <c r="K15" s="42"/>
      <c r="L15" s="42"/>
      <c r="M15" s="42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J15" s="30"/>
    </row>
    <row r="16" spans="1:36" s="9" customFormat="1" ht="14.25" x14ac:dyDescent="0.2">
      <c r="A16" s="3"/>
      <c r="B16" s="68"/>
      <c r="C16" s="57" t="s">
        <v>31</v>
      </c>
      <c r="D16" s="7">
        <v>10</v>
      </c>
      <c r="E16" s="171" t="s">
        <v>137</v>
      </c>
      <c r="F16" s="172"/>
      <c r="G16" s="67" t="s">
        <v>275</v>
      </c>
      <c r="H16" s="42"/>
      <c r="I16" s="42"/>
      <c r="J16" s="42"/>
      <c r="K16" s="20"/>
      <c r="L16" s="20"/>
      <c r="M16" s="20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J16" s="30"/>
    </row>
    <row r="17" spans="1:36" s="9" customFormat="1" ht="15" x14ac:dyDescent="0.2">
      <c r="A17" s="3"/>
      <c r="B17" s="68"/>
      <c r="C17" s="58" t="s">
        <v>44</v>
      </c>
      <c r="D17" s="17">
        <v>15</v>
      </c>
      <c r="E17" s="171">
        <v>15</v>
      </c>
      <c r="F17" s="172"/>
      <c r="G17" s="53"/>
      <c r="H17" s="53"/>
      <c r="I17" s="42"/>
      <c r="J17" s="42"/>
      <c r="K17" s="20"/>
      <c r="L17" s="20"/>
      <c r="M17" s="20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J17" s="30"/>
    </row>
    <row r="18" spans="1:36" s="9" customFormat="1" ht="15" thickBot="1" x14ac:dyDescent="0.25">
      <c r="A18" s="3"/>
      <c r="B18" s="68"/>
      <c r="C18" s="57" t="s">
        <v>29</v>
      </c>
      <c r="D18" s="7">
        <v>30</v>
      </c>
      <c r="E18" s="184" t="s">
        <v>51</v>
      </c>
      <c r="F18" s="185"/>
      <c r="G18" s="34"/>
      <c r="H18" s="34"/>
      <c r="I18" s="20"/>
      <c r="J18" s="20"/>
      <c r="K18" s="20"/>
      <c r="L18" s="20"/>
      <c r="M18" s="20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J18" s="30"/>
    </row>
    <row r="19" spans="1:36" s="9" customFormat="1" ht="13.5" thickBot="1" x14ac:dyDescent="0.25">
      <c r="A19" s="1"/>
      <c r="B19" s="1"/>
      <c r="C19" s="18" t="s">
        <v>35</v>
      </c>
      <c r="D19" s="19">
        <f>SUM(D9:D18)</f>
        <v>210</v>
      </c>
      <c r="E19" s="182">
        <v>210</v>
      </c>
      <c r="F19" s="183"/>
      <c r="G19" s="36"/>
      <c r="H19" s="36"/>
      <c r="I19" s="21"/>
      <c r="J19" s="21"/>
      <c r="K19" s="21"/>
      <c r="L19" s="21"/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2"/>
      <c r="AJ19" s="30"/>
    </row>
    <row r="20" spans="1:36" s="9" customFormat="1" x14ac:dyDescent="0.2">
      <c r="A20" s="1"/>
      <c r="B20" s="1"/>
      <c r="C20" s="12"/>
      <c r="D20" s="11"/>
      <c r="E20" s="35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2"/>
      <c r="AJ20" s="30"/>
    </row>
    <row r="21" spans="1:36" ht="13.5" thickBot="1" x14ac:dyDescent="0.25"/>
    <row r="22" spans="1:36" s="38" customFormat="1" x14ac:dyDescent="0.2">
      <c r="A22" s="167" t="s">
        <v>36</v>
      </c>
      <c r="B22" s="154"/>
      <c r="C22" s="164" t="s">
        <v>37</v>
      </c>
      <c r="D22" s="158" t="s">
        <v>38</v>
      </c>
      <c r="E22" s="167" t="s">
        <v>2</v>
      </c>
      <c r="F22" s="158"/>
      <c r="G22" s="158"/>
      <c r="H22" s="168"/>
      <c r="I22" s="158" t="s">
        <v>3</v>
      </c>
      <c r="J22" s="158"/>
      <c r="K22" s="158"/>
      <c r="L22" s="158"/>
      <c r="M22" s="167" t="s">
        <v>4</v>
      </c>
      <c r="N22" s="158"/>
      <c r="O22" s="158"/>
      <c r="P22" s="168"/>
      <c r="Q22" s="158" t="s">
        <v>5</v>
      </c>
      <c r="R22" s="158"/>
      <c r="S22" s="158"/>
      <c r="T22" s="158"/>
      <c r="U22" s="167" t="s">
        <v>6</v>
      </c>
      <c r="V22" s="158"/>
      <c r="W22" s="158"/>
      <c r="X22" s="168"/>
      <c r="Y22" s="158" t="s">
        <v>7</v>
      </c>
      <c r="Z22" s="158"/>
      <c r="AA22" s="158"/>
      <c r="AB22" s="158"/>
      <c r="AC22" s="167" t="s">
        <v>8</v>
      </c>
      <c r="AD22" s="158"/>
      <c r="AE22" s="158"/>
      <c r="AF22" s="168"/>
      <c r="AG22" s="158" t="s">
        <v>9</v>
      </c>
      <c r="AH22" s="154" t="s">
        <v>40</v>
      </c>
      <c r="AI22" s="153" t="s">
        <v>173</v>
      </c>
    </row>
    <row r="23" spans="1:36" s="38" customFormat="1" x14ac:dyDescent="0.2">
      <c r="A23" s="148"/>
      <c r="B23" s="155"/>
      <c r="C23" s="165"/>
      <c r="D23" s="149"/>
      <c r="E23" s="148" t="s">
        <v>10</v>
      </c>
      <c r="F23" s="149"/>
      <c r="G23" s="39" t="s">
        <v>11</v>
      </c>
      <c r="H23" s="24" t="s">
        <v>12</v>
      </c>
      <c r="I23" s="149" t="s">
        <v>10</v>
      </c>
      <c r="J23" s="149"/>
      <c r="K23" s="39" t="s">
        <v>11</v>
      </c>
      <c r="L23" s="39" t="s">
        <v>12</v>
      </c>
      <c r="M23" s="148" t="s">
        <v>10</v>
      </c>
      <c r="N23" s="149"/>
      <c r="O23" s="39" t="s">
        <v>11</v>
      </c>
      <c r="P23" s="24" t="s">
        <v>12</v>
      </c>
      <c r="Q23" s="149" t="s">
        <v>10</v>
      </c>
      <c r="R23" s="149"/>
      <c r="S23" s="39" t="s">
        <v>11</v>
      </c>
      <c r="T23" s="39" t="s">
        <v>12</v>
      </c>
      <c r="U23" s="148" t="s">
        <v>10</v>
      </c>
      <c r="V23" s="149"/>
      <c r="W23" s="39" t="s">
        <v>11</v>
      </c>
      <c r="X23" s="24" t="s">
        <v>12</v>
      </c>
      <c r="Y23" s="149" t="s">
        <v>10</v>
      </c>
      <c r="Z23" s="149"/>
      <c r="AA23" s="39" t="s">
        <v>11</v>
      </c>
      <c r="AB23" s="39" t="s">
        <v>12</v>
      </c>
      <c r="AC23" s="148" t="s">
        <v>10</v>
      </c>
      <c r="AD23" s="149"/>
      <c r="AE23" s="39" t="s">
        <v>11</v>
      </c>
      <c r="AF23" s="24" t="s">
        <v>12</v>
      </c>
      <c r="AG23" s="149"/>
      <c r="AH23" s="155"/>
      <c r="AI23" s="153"/>
    </row>
    <row r="24" spans="1:36" s="38" customFormat="1" ht="13.5" thickBot="1" x14ac:dyDescent="0.25">
      <c r="A24" s="170"/>
      <c r="B24" s="156"/>
      <c r="C24" s="166"/>
      <c r="D24" s="159"/>
      <c r="E24" s="41" t="s">
        <v>13</v>
      </c>
      <c r="F24" s="40" t="s">
        <v>14</v>
      </c>
      <c r="G24" s="40"/>
      <c r="H24" s="27"/>
      <c r="I24" s="40" t="s">
        <v>13</v>
      </c>
      <c r="J24" s="40" t="s">
        <v>14</v>
      </c>
      <c r="K24" s="40"/>
      <c r="L24" s="40"/>
      <c r="M24" s="41" t="s">
        <v>13</v>
      </c>
      <c r="N24" s="40" t="s">
        <v>14</v>
      </c>
      <c r="O24" s="40"/>
      <c r="P24" s="27"/>
      <c r="Q24" s="40" t="s">
        <v>13</v>
      </c>
      <c r="R24" s="40" t="s">
        <v>14</v>
      </c>
      <c r="S24" s="40"/>
      <c r="T24" s="40"/>
      <c r="U24" s="41" t="s">
        <v>13</v>
      </c>
      <c r="V24" s="40" t="s">
        <v>14</v>
      </c>
      <c r="W24" s="40"/>
      <c r="X24" s="27"/>
      <c r="Y24" s="40" t="s">
        <v>13</v>
      </c>
      <c r="Z24" s="40" t="s">
        <v>14</v>
      </c>
      <c r="AA24" s="40"/>
      <c r="AB24" s="40"/>
      <c r="AC24" s="41" t="s">
        <v>13</v>
      </c>
      <c r="AD24" s="40" t="s">
        <v>14</v>
      </c>
      <c r="AE24" s="40"/>
      <c r="AF24" s="27"/>
      <c r="AG24" s="159"/>
      <c r="AH24" s="156"/>
      <c r="AI24" s="153"/>
    </row>
    <row r="25" spans="1:36" s="28" customFormat="1" ht="16.5" thickBot="1" x14ac:dyDescent="0.25">
      <c r="A25" s="173" t="s">
        <v>39</v>
      </c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AE25" s="174"/>
      <c r="AF25" s="174"/>
      <c r="AG25" s="174"/>
      <c r="AH25" s="175"/>
      <c r="AI25" s="137"/>
    </row>
    <row r="26" spans="1:36" s="38" customFormat="1" ht="13.5" thickBot="1" x14ac:dyDescent="0.25">
      <c r="A26" s="150" t="s">
        <v>66</v>
      </c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2"/>
      <c r="AI26" s="21"/>
    </row>
    <row r="27" spans="1:36" s="38" customFormat="1" x14ac:dyDescent="0.2">
      <c r="A27" s="94" t="s">
        <v>294</v>
      </c>
      <c r="B27" s="94" t="s">
        <v>193</v>
      </c>
      <c r="C27" s="94" t="s">
        <v>18</v>
      </c>
      <c r="D27" s="94"/>
      <c r="E27" s="75">
        <v>18</v>
      </c>
      <c r="F27" s="76">
        <v>0</v>
      </c>
      <c r="G27" s="76" t="s">
        <v>15</v>
      </c>
      <c r="H27" s="77">
        <v>4</v>
      </c>
      <c r="I27" s="81"/>
      <c r="J27" s="82"/>
      <c r="K27" s="82"/>
      <c r="L27" s="83"/>
      <c r="M27" s="75"/>
      <c r="N27" s="76"/>
      <c r="O27" s="76"/>
      <c r="P27" s="77"/>
      <c r="Q27" s="81"/>
      <c r="R27" s="82"/>
      <c r="S27" s="82"/>
      <c r="T27" s="83"/>
      <c r="U27" s="75"/>
      <c r="V27" s="76"/>
      <c r="W27" s="76"/>
      <c r="X27" s="77"/>
      <c r="Y27" s="81"/>
      <c r="Z27" s="82"/>
      <c r="AA27" s="82"/>
      <c r="AB27" s="83"/>
      <c r="AC27" s="75"/>
      <c r="AD27" s="76"/>
      <c r="AE27" s="76"/>
      <c r="AF27" s="77"/>
      <c r="AG27" s="89" t="s">
        <v>276</v>
      </c>
      <c r="AH27" s="89" t="s">
        <v>24</v>
      </c>
      <c r="AI27" s="21"/>
    </row>
    <row r="28" spans="1:36" s="38" customFormat="1" x14ac:dyDescent="0.2">
      <c r="A28" s="95" t="s">
        <v>295</v>
      </c>
      <c r="B28" s="95" t="s">
        <v>195</v>
      </c>
      <c r="C28" s="95" t="s">
        <v>153</v>
      </c>
      <c r="D28" s="95"/>
      <c r="E28" s="48">
        <v>20</v>
      </c>
      <c r="F28" s="37">
        <v>0</v>
      </c>
      <c r="G28" s="37" t="s">
        <v>15</v>
      </c>
      <c r="H28" s="49">
        <v>4</v>
      </c>
      <c r="I28" s="84"/>
      <c r="J28" s="22"/>
      <c r="K28" s="22"/>
      <c r="L28" s="85"/>
      <c r="M28" s="48"/>
      <c r="N28" s="37"/>
      <c r="O28" s="37"/>
      <c r="P28" s="49"/>
      <c r="Q28" s="84"/>
      <c r="R28" s="22"/>
      <c r="S28" s="22"/>
      <c r="T28" s="85"/>
      <c r="U28" s="48"/>
      <c r="V28" s="37"/>
      <c r="W28" s="37"/>
      <c r="X28" s="49"/>
      <c r="Y28" s="84"/>
      <c r="Z28" s="22"/>
      <c r="AA28" s="22"/>
      <c r="AB28" s="85"/>
      <c r="AC28" s="48"/>
      <c r="AD28" s="37"/>
      <c r="AE28" s="37"/>
      <c r="AF28" s="49"/>
      <c r="AG28" s="32" t="s">
        <v>277</v>
      </c>
      <c r="AH28" s="32" t="s">
        <v>25</v>
      </c>
      <c r="AI28" s="21" t="s">
        <v>174</v>
      </c>
    </row>
    <row r="29" spans="1:36" s="38" customFormat="1" x14ac:dyDescent="0.2">
      <c r="A29" s="95" t="s">
        <v>296</v>
      </c>
      <c r="B29" s="95" t="s">
        <v>194</v>
      </c>
      <c r="C29" s="95" t="s">
        <v>154</v>
      </c>
      <c r="D29" s="95"/>
      <c r="E29" s="48" t="s">
        <v>55</v>
      </c>
      <c r="F29" s="37" t="s">
        <v>55</v>
      </c>
      <c r="G29" s="37"/>
      <c r="H29" s="49" t="s">
        <v>55</v>
      </c>
      <c r="I29" s="84">
        <v>20</v>
      </c>
      <c r="J29" s="22">
        <v>0</v>
      </c>
      <c r="K29" s="22" t="s">
        <v>15</v>
      </c>
      <c r="L29" s="85">
        <v>4</v>
      </c>
      <c r="M29" s="48"/>
      <c r="N29" s="37"/>
      <c r="O29" s="37"/>
      <c r="P29" s="49"/>
      <c r="Q29" s="84"/>
      <c r="R29" s="22"/>
      <c r="S29" s="22"/>
      <c r="T29" s="85"/>
      <c r="U29" s="48"/>
      <c r="V29" s="37"/>
      <c r="W29" s="37"/>
      <c r="X29" s="49"/>
      <c r="Y29" s="84"/>
      <c r="Z29" s="22"/>
      <c r="AA29" s="22"/>
      <c r="AB29" s="85"/>
      <c r="AC29" s="48"/>
      <c r="AD29" s="37"/>
      <c r="AE29" s="37"/>
      <c r="AF29" s="49"/>
      <c r="AG29" s="32" t="s">
        <v>277</v>
      </c>
      <c r="AH29" s="32" t="s">
        <v>25</v>
      </c>
      <c r="AI29" s="21" t="s">
        <v>286</v>
      </c>
    </row>
    <row r="30" spans="1:36" s="38" customFormat="1" x14ac:dyDescent="0.2">
      <c r="A30" s="32" t="s">
        <v>297</v>
      </c>
      <c r="B30" s="32" t="s">
        <v>196</v>
      </c>
      <c r="C30" s="32" t="s">
        <v>19</v>
      </c>
      <c r="D30" s="32"/>
      <c r="E30" s="48">
        <v>18</v>
      </c>
      <c r="F30" s="37">
        <v>0</v>
      </c>
      <c r="G30" s="37" t="s">
        <v>15</v>
      </c>
      <c r="H30" s="49">
        <v>4</v>
      </c>
      <c r="I30" s="84"/>
      <c r="J30" s="22"/>
      <c r="K30" s="22"/>
      <c r="L30" s="85"/>
      <c r="M30" s="48"/>
      <c r="N30" s="37"/>
      <c r="O30" s="37"/>
      <c r="P30" s="49"/>
      <c r="Q30" s="84"/>
      <c r="R30" s="22"/>
      <c r="S30" s="22"/>
      <c r="T30" s="85"/>
      <c r="U30" s="48"/>
      <c r="V30" s="37"/>
      <c r="W30" s="37"/>
      <c r="X30" s="49"/>
      <c r="Y30" s="84"/>
      <c r="Z30" s="22"/>
      <c r="AA30" s="22"/>
      <c r="AB30" s="85"/>
      <c r="AC30" s="48"/>
      <c r="AD30" s="37"/>
      <c r="AE30" s="37"/>
      <c r="AF30" s="49"/>
      <c r="AG30" s="65" t="s">
        <v>278</v>
      </c>
      <c r="AH30" s="65" t="s">
        <v>43</v>
      </c>
      <c r="AI30" s="21"/>
    </row>
    <row r="31" spans="1:36" s="38" customFormat="1" x14ac:dyDescent="0.2">
      <c r="A31" s="32" t="s">
        <v>298</v>
      </c>
      <c r="B31" s="32" t="s">
        <v>197</v>
      </c>
      <c r="C31" s="32" t="s">
        <v>271</v>
      </c>
      <c r="D31" s="32"/>
      <c r="E31" s="48">
        <v>18</v>
      </c>
      <c r="F31" s="37">
        <v>0</v>
      </c>
      <c r="G31" s="37" t="s">
        <v>15</v>
      </c>
      <c r="H31" s="49">
        <v>4</v>
      </c>
      <c r="I31" s="84"/>
      <c r="J31" s="22"/>
      <c r="K31" s="22"/>
      <c r="L31" s="85"/>
      <c r="M31" s="48"/>
      <c r="N31" s="37"/>
      <c r="O31" s="37"/>
      <c r="P31" s="49"/>
      <c r="Q31" s="84"/>
      <c r="R31" s="22"/>
      <c r="S31" s="22"/>
      <c r="T31" s="85"/>
      <c r="U31" s="48"/>
      <c r="V31" s="37"/>
      <c r="W31" s="37"/>
      <c r="X31" s="49"/>
      <c r="Y31" s="84"/>
      <c r="Z31" s="22"/>
      <c r="AA31" s="22"/>
      <c r="AB31" s="85"/>
      <c r="AC31" s="48"/>
      <c r="AD31" s="37"/>
      <c r="AE31" s="37"/>
      <c r="AF31" s="49"/>
      <c r="AG31" s="32" t="s">
        <v>279</v>
      </c>
      <c r="AH31" s="32" t="s">
        <v>289</v>
      </c>
      <c r="AI31" s="21"/>
    </row>
    <row r="32" spans="1:36" s="38" customFormat="1" x14ac:dyDescent="0.2">
      <c r="A32" s="32" t="s">
        <v>299</v>
      </c>
      <c r="B32" s="32" t="s">
        <v>198</v>
      </c>
      <c r="C32" s="32" t="s">
        <v>136</v>
      </c>
      <c r="D32" s="32"/>
      <c r="E32" s="48" t="s">
        <v>55</v>
      </c>
      <c r="F32" s="37" t="s">
        <v>55</v>
      </c>
      <c r="G32" s="37" t="s">
        <v>55</v>
      </c>
      <c r="H32" s="49" t="s">
        <v>55</v>
      </c>
      <c r="I32" s="96">
        <v>15</v>
      </c>
      <c r="J32" s="33">
        <v>0</v>
      </c>
      <c r="K32" s="33" t="s">
        <v>15</v>
      </c>
      <c r="L32" s="97">
        <v>3</v>
      </c>
      <c r="M32" s="48" t="s">
        <v>55</v>
      </c>
      <c r="N32" s="37" t="s">
        <v>55</v>
      </c>
      <c r="O32" s="37" t="s">
        <v>55</v>
      </c>
      <c r="P32" s="49" t="s">
        <v>55</v>
      </c>
      <c r="Q32" s="96"/>
      <c r="R32" s="33"/>
      <c r="S32" s="33"/>
      <c r="T32" s="97"/>
      <c r="U32" s="48"/>
      <c r="V32" s="37"/>
      <c r="W32" s="37"/>
      <c r="X32" s="49"/>
      <c r="Y32" s="96"/>
      <c r="Z32" s="33"/>
      <c r="AA32" s="33"/>
      <c r="AB32" s="97"/>
      <c r="AC32" s="48"/>
      <c r="AD32" s="37"/>
      <c r="AE32" s="37"/>
      <c r="AF32" s="49"/>
      <c r="AG32" s="32" t="s">
        <v>280</v>
      </c>
      <c r="AH32" s="32" t="s">
        <v>112</v>
      </c>
      <c r="AI32" s="21"/>
    </row>
    <row r="33" spans="1:59" s="38" customFormat="1" x14ac:dyDescent="0.2">
      <c r="A33" s="32" t="s">
        <v>300</v>
      </c>
      <c r="B33" s="32" t="s">
        <v>199</v>
      </c>
      <c r="C33" s="32" t="s">
        <v>73</v>
      </c>
      <c r="D33" s="32"/>
      <c r="E33" s="48" t="s">
        <v>55</v>
      </c>
      <c r="F33" s="37" t="s">
        <v>55</v>
      </c>
      <c r="G33" s="37" t="s">
        <v>55</v>
      </c>
      <c r="H33" s="49" t="s">
        <v>55</v>
      </c>
      <c r="I33" s="84">
        <v>20</v>
      </c>
      <c r="J33" s="22">
        <v>0</v>
      </c>
      <c r="K33" s="22" t="s">
        <v>15</v>
      </c>
      <c r="L33" s="85">
        <v>4</v>
      </c>
      <c r="M33" s="48"/>
      <c r="N33" s="37"/>
      <c r="O33" s="37"/>
      <c r="P33" s="49"/>
      <c r="Q33" s="84"/>
      <c r="R33" s="22"/>
      <c r="S33" s="22"/>
      <c r="T33" s="85"/>
      <c r="U33" s="48"/>
      <c r="V33" s="37"/>
      <c r="W33" s="37"/>
      <c r="X33" s="49"/>
      <c r="Y33" s="84"/>
      <c r="Z33" s="22"/>
      <c r="AA33" s="22"/>
      <c r="AB33" s="85"/>
      <c r="AC33" s="48"/>
      <c r="AD33" s="37"/>
      <c r="AE33" s="37"/>
      <c r="AF33" s="49"/>
      <c r="AG33" s="32" t="s">
        <v>280</v>
      </c>
      <c r="AH33" s="32" t="s">
        <v>155</v>
      </c>
      <c r="AI33" s="21"/>
    </row>
    <row r="34" spans="1:59" s="38" customFormat="1" x14ac:dyDescent="0.2">
      <c r="A34" s="32" t="s">
        <v>301</v>
      </c>
      <c r="B34" s="32" t="s">
        <v>200</v>
      </c>
      <c r="C34" s="32" t="s">
        <v>74</v>
      </c>
      <c r="D34" s="32"/>
      <c r="E34" s="48">
        <v>20</v>
      </c>
      <c r="F34" s="37">
        <v>0</v>
      </c>
      <c r="G34" s="37" t="s">
        <v>15</v>
      </c>
      <c r="H34" s="49">
        <v>4</v>
      </c>
      <c r="I34" s="84"/>
      <c r="J34" s="22"/>
      <c r="K34" s="22"/>
      <c r="L34" s="85"/>
      <c r="M34" s="48"/>
      <c r="N34" s="37"/>
      <c r="O34" s="37"/>
      <c r="P34" s="49"/>
      <c r="Q34" s="84" t="s">
        <v>55</v>
      </c>
      <c r="R34" s="22" t="s">
        <v>55</v>
      </c>
      <c r="S34" s="22" t="s">
        <v>55</v>
      </c>
      <c r="T34" s="85"/>
      <c r="U34" s="48"/>
      <c r="V34" s="37"/>
      <c r="W34" s="37"/>
      <c r="X34" s="49"/>
      <c r="Y34" s="84"/>
      <c r="Z34" s="22"/>
      <c r="AA34" s="22"/>
      <c r="AB34" s="85"/>
      <c r="AC34" s="48"/>
      <c r="AD34" s="37"/>
      <c r="AE34" s="37"/>
      <c r="AF34" s="49"/>
      <c r="AG34" s="32" t="s">
        <v>92</v>
      </c>
      <c r="AH34" s="32" t="s">
        <v>109</v>
      </c>
      <c r="AI34" s="21"/>
    </row>
    <row r="35" spans="1:59" s="38" customFormat="1" ht="40.5" customHeight="1" x14ac:dyDescent="0.2">
      <c r="A35" s="32" t="s">
        <v>302</v>
      </c>
      <c r="B35" s="32" t="s">
        <v>201</v>
      </c>
      <c r="C35" s="32" t="s">
        <v>76</v>
      </c>
      <c r="D35" s="32"/>
      <c r="E35" s="48">
        <v>20</v>
      </c>
      <c r="F35" s="37">
        <v>0</v>
      </c>
      <c r="G35" s="37" t="s">
        <v>15</v>
      </c>
      <c r="H35" s="49">
        <v>4</v>
      </c>
      <c r="I35" s="96" t="s">
        <v>55</v>
      </c>
      <c r="J35" s="33" t="s">
        <v>55</v>
      </c>
      <c r="K35" s="33" t="s">
        <v>55</v>
      </c>
      <c r="L35" s="97" t="s">
        <v>55</v>
      </c>
      <c r="M35" s="48"/>
      <c r="N35" s="37"/>
      <c r="O35" s="37"/>
      <c r="P35" s="49"/>
      <c r="Q35" s="96"/>
      <c r="R35" s="33"/>
      <c r="S35" s="33"/>
      <c r="T35" s="97"/>
      <c r="U35" s="48"/>
      <c r="V35" s="37"/>
      <c r="W35" s="37"/>
      <c r="X35" s="49"/>
      <c r="Y35" s="96"/>
      <c r="Z35" s="33"/>
      <c r="AA35" s="33"/>
      <c r="AB35" s="97"/>
      <c r="AC35" s="48"/>
      <c r="AD35" s="37"/>
      <c r="AE35" s="37"/>
      <c r="AF35" s="49"/>
      <c r="AG35" s="32" t="s">
        <v>281</v>
      </c>
      <c r="AH35" s="32" t="s">
        <v>111</v>
      </c>
      <c r="AI35" s="138" t="s">
        <v>175</v>
      </c>
    </row>
    <row r="36" spans="1:59" s="38" customFormat="1" x14ac:dyDescent="0.2">
      <c r="A36" s="32" t="s">
        <v>303</v>
      </c>
      <c r="B36" s="32" t="s">
        <v>202</v>
      </c>
      <c r="C36" s="32" t="s">
        <v>132</v>
      </c>
      <c r="D36" s="32"/>
      <c r="E36" s="48" t="s">
        <v>55</v>
      </c>
      <c r="F36" s="37" t="s">
        <v>55</v>
      </c>
      <c r="G36" s="37" t="s">
        <v>55</v>
      </c>
      <c r="H36" s="49" t="s">
        <v>55</v>
      </c>
      <c r="I36" s="84" t="s">
        <v>55</v>
      </c>
      <c r="J36" s="22" t="s">
        <v>55</v>
      </c>
      <c r="K36" s="22" t="s">
        <v>55</v>
      </c>
      <c r="L36" s="97" t="s">
        <v>55</v>
      </c>
      <c r="M36" s="48">
        <v>15</v>
      </c>
      <c r="N36" s="37">
        <v>0</v>
      </c>
      <c r="O36" s="37" t="s">
        <v>15</v>
      </c>
      <c r="P36" s="49">
        <v>3</v>
      </c>
      <c r="Q36" s="84"/>
      <c r="R36" s="22"/>
      <c r="S36" s="22"/>
      <c r="T36" s="97"/>
      <c r="U36" s="48"/>
      <c r="V36" s="37"/>
      <c r="W36" s="37"/>
      <c r="X36" s="49"/>
      <c r="Y36" s="84"/>
      <c r="Z36" s="22"/>
      <c r="AA36" s="22"/>
      <c r="AB36" s="97"/>
      <c r="AC36" s="48"/>
      <c r="AD36" s="37"/>
      <c r="AE36" s="37"/>
      <c r="AF36" s="49"/>
      <c r="AG36" s="32" t="s">
        <v>281</v>
      </c>
      <c r="AH36" s="32" t="s">
        <v>286</v>
      </c>
      <c r="AI36" s="21" t="s">
        <v>111</v>
      </c>
    </row>
    <row r="37" spans="1:59" s="38" customFormat="1" x14ac:dyDescent="0.2">
      <c r="A37" s="32" t="s">
        <v>304</v>
      </c>
      <c r="B37" s="32" t="s">
        <v>203</v>
      </c>
      <c r="C37" s="32" t="s">
        <v>75</v>
      </c>
      <c r="D37" s="32" t="s">
        <v>55</v>
      </c>
      <c r="E37" s="48">
        <v>15</v>
      </c>
      <c r="F37" s="37">
        <v>0</v>
      </c>
      <c r="G37" s="37" t="s">
        <v>15</v>
      </c>
      <c r="H37" s="49">
        <v>3</v>
      </c>
      <c r="I37" s="84"/>
      <c r="J37" s="22"/>
      <c r="K37" s="22"/>
      <c r="L37" s="97"/>
      <c r="M37" s="48"/>
      <c r="N37" s="37"/>
      <c r="O37" s="37"/>
      <c r="P37" s="49"/>
      <c r="Q37" s="84" t="s">
        <v>55</v>
      </c>
      <c r="R37" s="22" t="s">
        <v>55</v>
      </c>
      <c r="S37" s="22" t="s">
        <v>55</v>
      </c>
      <c r="T37" s="97"/>
      <c r="U37" s="48"/>
      <c r="V37" s="37"/>
      <c r="W37" s="37"/>
      <c r="X37" s="49"/>
      <c r="Y37" s="84"/>
      <c r="Z37" s="22"/>
      <c r="AA37" s="22"/>
      <c r="AB37" s="97"/>
      <c r="AC37" s="48"/>
      <c r="AD37" s="37"/>
      <c r="AE37" s="37"/>
      <c r="AF37" s="49"/>
      <c r="AG37" s="32" t="s">
        <v>92</v>
      </c>
      <c r="AH37" s="32" t="s">
        <v>108</v>
      </c>
      <c r="AI37" s="21"/>
    </row>
    <row r="38" spans="1:59" s="38" customFormat="1" x14ac:dyDescent="0.2">
      <c r="A38" s="32" t="s">
        <v>305</v>
      </c>
      <c r="B38" s="32" t="s">
        <v>204</v>
      </c>
      <c r="C38" s="32" t="s">
        <v>77</v>
      </c>
      <c r="D38" s="32" t="s">
        <v>74</v>
      </c>
      <c r="E38" s="48"/>
      <c r="F38" s="37"/>
      <c r="G38" s="37"/>
      <c r="H38" s="49"/>
      <c r="I38" s="84">
        <v>20</v>
      </c>
      <c r="J38" s="22">
        <v>0</v>
      </c>
      <c r="K38" s="22" t="s">
        <v>15</v>
      </c>
      <c r="L38" s="97">
        <v>4</v>
      </c>
      <c r="M38" s="48" t="s">
        <v>55</v>
      </c>
      <c r="N38" s="37" t="s">
        <v>55</v>
      </c>
      <c r="O38" s="37" t="s">
        <v>55</v>
      </c>
      <c r="P38" s="49" t="s">
        <v>55</v>
      </c>
      <c r="Q38" s="84"/>
      <c r="R38" s="22"/>
      <c r="S38" s="22"/>
      <c r="T38" s="97"/>
      <c r="U38" s="48" t="s">
        <v>55</v>
      </c>
      <c r="V38" s="37" t="s">
        <v>55</v>
      </c>
      <c r="W38" s="37" t="s">
        <v>55</v>
      </c>
      <c r="X38" s="49" t="s">
        <v>55</v>
      </c>
      <c r="Y38" s="84"/>
      <c r="Z38" s="22"/>
      <c r="AA38" s="22"/>
      <c r="AB38" s="97"/>
      <c r="AC38" s="48"/>
      <c r="AD38" s="37"/>
      <c r="AE38" s="37"/>
      <c r="AF38" s="49"/>
      <c r="AG38" s="32" t="s">
        <v>92</v>
      </c>
      <c r="AH38" s="32" t="s">
        <v>107</v>
      </c>
      <c r="AI38" s="21"/>
    </row>
    <row r="39" spans="1:59" s="38" customFormat="1" ht="38.25" x14ac:dyDescent="0.2">
      <c r="A39" s="32" t="s">
        <v>306</v>
      </c>
      <c r="B39" s="32" t="s">
        <v>205</v>
      </c>
      <c r="C39" s="32" t="s">
        <v>133</v>
      </c>
      <c r="D39" s="32" t="s">
        <v>156</v>
      </c>
      <c r="E39" s="48"/>
      <c r="F39" s="37"/>
      <c r="G39" s="37"/>
      <c r="H39" s="49"/>
      <c r="I39" s="84">
        <v>20</v>
      </c>
      <c r="J39" s="22">
        <v>0</v>
      </c>
      <c r="K39" s="22" t="s">
        <v>15</v>
      </c>
      <c r="L39" s="97">
        <v>4</v>
      </c>
      <c r="M39" s="48" t="s">
        <v>55</v>
      </c>
      <c r="N39" s="37" t="s">
        <v>55</v>
      </c>
      <c r="O39" s="37" t="s">
        <v>55</v>
      </c>
      <c r="P39" s="49" t="s">
        <v>55</v>
      </c>
      <c r="Q39" s="84"/>
      <c r="R39" s="22"/>
      <c r="S39" s="22"/>
      <c r="T39" s="97"/>
      <c r="U39" s="48"/>
      <c r="V39" s="37"/>
      <c r="W39" s="37"/>
      <c r="X39" s="49"/>
      <c r="Y39" s="84" t="s">
        <v>55</v>
      </c>
      <c r="Z39" s="22" t="s">
        <v>80</v>
      </c>
      <c r="AA39" s="22" t="s">
        <v>55</v>
      </c>
      <c r="AB39" s="97" t="s">
        <v>55</v>
      </c>
      <c r="AC39" s="48"/>
      <c r="AD39" s="37"/>
      <c r="AE39" s="37"/>
      <c r="AF39" s="49"/>
      <c r="AG39" s="32" t="s">
        <v>281</v>
      </c>
      <c r="AH39" s="32" t="s">
        <v>113</v>
      </c>
      <c r="AI39" s="138" t="s">
        <v>176</v>
      </c>
    </row>
    <row r="40" spans="1:59" s="38" customFormat="1" ht="38.25" x14ac:dyDescent="0.2">
      <c r="A40" s="32" t="s">
        <v>307</v>
      </c>
      <c r="B40" s="32" t="s">
        <v>206</v>
      </c>
      <c r="C40" s="32" t="s">
        <v>134</v>
      </c>
      <c r="D40" s="32" t="s">
        <v>55</v>
      </c>
      <c r="E40" s="48"/>
      <c r="F40" s="37"/>
      <c r="G40" s="37"/>
      <c r="H40" s="49"/>
      <c r="I40" s="84" t="s">
        <v>55</v>
      </c>
      <c r="J40" s="22" t="s">
        <v>55</v>
      </c>
      <c r="K40" s="22" t="s">
        <v>55</v>
      </c>
      <c r="L40" s="85" t="s">
        <v>55</v>
      </c>
      <c r="M40" s="48">
        <v>15</v>
      </c>
      <c r="N40" s="37">
        <v>0</v>
      </c>
      <c r="O40" s="37" t="s">
        <v>16</v>
      </c>
      <c r="P40" s="49">
        <v>3</v>
      </c>
      <c r="Q40" s="84"/>
      <c r="R40" s="22"/>
      <c r="S40" s="22"/>
      <c r="T40" s="85"/>
      <c r="U40" s="48"/>
      <c r="V40" s="37"/>
      <c r="W40" s="37"/>
      <c r="X40" s="49"/>
      <c r="Y40" s="84"/>
      <c r="Z40" s="22"/>
      <c r="AA40" s="22"/>
      <c r="AB40" s="85"/>
      <c r="AC40" s="48"/>
      <c r="AD40" s="37"/>
      <c r="AE40" s="37"/>
      <c r="AF40" s="49"/>
      <c r="AG40" s="32" t="s">
        <v>281</v>
      </c>
      <c r="AH40" s="32" t="s">
        <v>113</v>
      </c>
      <c r="AI40" s="138" t="s">
        <v>176</v>
      </c>
    </row>
    <row r="41" spans="1:59" s="38" customFormat="1" x14ac:dyDescent="0.2">
      <c r="A41" s="32" t="s">
        <v>308</v>
      </c>
      <c r="B41" s="32" t="s">
        <v>207</v>
      </c>
      <c r="C41" s="32" t="s">
        <v>78</v>
      </c>
      <c r="D41" s="32" t="s">
        <v>75</v>
      </c>
      <c r="E41" s="48" t="s">
        <v>55</v>
      </c>
      <c r="F41" s="37" t="s">
        <v>55</v>
      </c>
      <c r="G41" s="37" t="s">
        <v>55</v>
      </c>
      <c r="H41" s="49" t="s">
        <v>55</v>
      </c>
      <c r="I41" s="84">
        <v>15</v>
      </c>
      <c r="J41" s="22">
        <v>0</v>
      </c>
      <c r="K41" s="22" t="s">
        <v>15</v>
      </c>
      <c r="L41" s="85">
        <v>3</v>
      </c>
      <c r="M41" s="48"/>
      <c r="N41" s="37"/>
      <c r="O41" s="37"/>
      <c r="P41" s="49"/>
      <c r="Q41" s="84"/>
      <c r="R41" s="22"/>
      <c r="S41" s="22"/>
      <c r="T41" s="85"/>
      <c r="U41" s="48"/>
      <c r="V41" s="37"/>
      <c r="W41" s="37"/>
      <c r="X41" s="49"/>
      <c r="Y41" s="84"/>
      <c r="Z41" s="22"/>
      <c r="AA41" s="22"/>
      <c r="AB41" s="85"/>
      <c r="AC41" s="48"/>
      <c r="AD41" s="37"/>
      <c r="AE41" s="37"/>
      <c r="AF41" s="49"/>
      <c r="AG41" s="32" t="s">
        <v>92</v>
      </c>
      <c r="AH41" s="32" t="s">
        <v>108</v>
      </c>
      <c r="AI41" s="21"/>
    </row>
    <row r="42" spans="1:59" s="38" customFormat="1" ht="13.5" thickBot="1" x14ac:dyDescent="0.25">
      <c r="A42" s="90" t="s">
        <v>309</v>
      </c>
      <c r="B42" s="90" t="s">
        <v>208</v>
      </c>
      <c r="C42" s="90" t="s">
        <v>79</v>
      </c>
      <c r="D42" s="90" t="s">
        <v>77</v>
      </c>
      <c r="E42" s="78"/>
      <c r="F42" s="79"/>
      <c r="G42" s="79"/>
      <c r="H42" s="80"/>
      <c r="I42" s="86"/>
      <c r="J42" s="87"/>
      <c r="K42" s="87"/>
      <c r="L42" s="88"/>
      <c r="M42" s="78">
        <v>20</v>
      </c>
      <c r="N42" s="79">
        <v>0</v>
      </c>
      <c r="O42" s="79" t="s">
        <v>15</v>
      </c>
      <c r="P42" s="80">
        <v>4</v>
      </c>
      <c r="Q42" s="86" t="s">
        <v>55</v>
      </c>
      <c r="R42" s="87"/>
      <c r="S42" s="87"/>
      <c r="T42" s="88"/>
      <c r="U42" s="78"/>
      <c r="V42" s="79"/>
      <c r="W42" s="79"/>
      <c r="X42" s="80"/>
      <c r="Y42" s="86"/>
      <c r="Z42" s="87"/>
      <c r="AA42" s="87"/>
      <c r="AB42" s="88"/>
      <c r="AC42" s="78"/>
      <c r="AD42" s="79"/>
      <c r="AE42" s="79"/>
      <c r="AF42" s="80"/>
      <c r="AG42" s="90" t="s">
        <v>92</v>
      </c>
      <c r="AH42" s="90" t="s">
        <v>108</v>
      </c>
      <c r="AI42" s="21"/>
    </row>
    <row r="43" spans="1:59" s="44" customFormat="1" ht="13.5" thickBot="1" x14ac:dyDescent="0.25">
      <c r="A43" s="51"/>
      <c r="B43" s="98"/>
      <c r="C43" s="99"/>
      <c r="D43" s="100">
        <f>SUM(H43,L43,P43,T43)</f>
        <v>59</v>
      </c>
      <c r="E43" s="101">
        <f t="shared" ref="E43:AF43" si="0">SUM(E27:E42)</f>
        <v>129</v>
      </c>
      <c r="F43" s="102">
        <f t="shared" si="0"/>
        <v>0</v>
      </c>
      <c r="G43" s="102">
        <f t="shared" si="0"/>
        <v>0</v>
      </c>
      <c r="H43" s="103">
        <f t="shared" si="0"/>
        <v>27</v>
      </c>
      <c r="I43" s="104">
        <f t="shared" si="0"/>
        <v>110</v>
      </c>
      <c r="J43" s="102">
        <f t="shared" si="0"/>
        <v>0</v>
      </c>
      <c r="K43" s="102">
        <f t="shared" si="0"/>
        <v>0</v>
      </c>
      <c r="L43" s="102">
        <f t="shared" si="0"/>
        <v>22</v>
      </c>
      <c r="M43" s="101">
        <f t="shared" si="0"/>
        <v>50</v>
      </c>
      <c r="N43" s="102">
        <f t="shared" si="0"/>
        <v>0</v>
      </c>
      <c r="O43" s="102">
        <f t="shared" si="0"/>
        <v>0</v>
      </c>
      <c r="P43" s="103">
        <f t="shared" si="0"/>
        <v>10</v>
      </c>
      <c r="Q43" s="102">
        <f t="shared" si="0"/>
        <v>0</v>
      </c>
      <c r="R43" s="102">
        <f t="shared" si="0"/>
        <v>0</v>
      </c>
      <c r="S43" s="102">
        <f t="shared" si="0"/>
        <v>0</v>
      </c>
      <c r="T43" s="102">
        <f t="shared" si="0"/>
        <v>0</v>
      </c>
      <c r="U43" s="101">
        <f t="shared" si="0"/>
        <v>0</v>
      </c>
      <c r="V43" s="102">
        <f t="shared" si="0"/>
        <v>0</v>
      </c>
      <c r="W43" s="102">
        <f t="shared" si="0"/>
        <v>0</v>
      </c>
      <c r="X43" s="103">
        <f t="shared" si="0"/>
        <v>0</v>
      </c>
      <c r="Y43" s="102">
        <f t="shared" si="0"/>
        <v>0</v>
      </c>
      <c r="Z43" s="102">
        <f t="shared" si="0"/>
        <v>0</v>
      </c>
      <c r="AA43" s="102">
        <f t="shared" si="0"/>
        <v>0</v>
      </c>
      <c r="AB43" s="102">
        <f t="shared" si="0"/>
        <v>0</v>
      </c>
      <c r="AC43" s="101">
        <f t="shared" si="0"/>
        <v>0</v>
      </c>
      <c r="AD43" s="102">
        <f t="shared" si="0"/>
        <v>0</v>
      </c>
      <c r="AE43" s="102">
        <f t="shared" si="0"/>
        <v>0</v>
      </c>
      <c r="AF43" s="103">
        <f t="shared" si="0"/>
        <v>0</v>
      </c>
      <c r="AG43" s="98"/>
      <c r="AH43" s="52"/>
      <c r="AI43" s="139"/>
    </row>
    <row r="44" spans="1:59" s="38" customFormat="1" ht="13.5" thickBot="1" x14ac:dyDescent="0.25">
      <c r="A44" s="150" t="s">
        <v>67</v>
      </c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2"/>
      <c r="AI44" s="21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</row>
    <row r="45" spans="1:59" s="38" customFormat="1" x14ac:dyDescent="0.2">
      <c r="A45" s="89" t="s">
        <v>310</v>
      </c>
      <c r="B45" s="89" t="s">
        <v>210</v>
      </c>
      <c r="C45" s="89" t="s">
        <v>45</v>
      </c>
      <c r="D45" s="105"/>
      <c r="E45" s="75"/>
      <c r="F45" s="76"/>
      <c r="G45" s="76"/>
      <c r="H45" s="77"/>
      <c r="I45" s="106"/>
      <c r="J45" s="82"/>
      <c r="K45" s="82"/>
      <c r="L45" s="83"/>
      <c r="M45" s="75"/>
      <c r="N45" s="76"/>
      <c r="O45" s="76"/>
      <c r="P45" s="77"/>
      <c r="Q45" s="81">
        <v>20</v>
      </c>
      <c r="R45" s="82">
        <v>0</v>
      </c>
      <c r="S45" s="82" t="s">
        <v>15</v>
      </c>
      <c r="T45" s="83">
        <v>4</v>
      </c>
      <c r="U45" s="75"/>
      <c r="V45" s="76"/>
      <c r="W45" s="76"/>
      <c r="X45" s="77"/>
      <c r="Y45" s="81"/>
      <c r="Z45" s="82"/>
      <c r="AA45" s="82"/>
      <c r="AB45" s="83"/>
      <c r="AC45" s="75"/>
      <c r="AD45" s="76"/>
      <c r="AE45" s="76"/>
      <c r="AF45" s="77"/>
      <c r="AG45" s="89" t="s">
        <v>276</v>
      </c>
      <c r="AH45" s="89" t="s">
        <v>28</v>
      </c>
      <c r="AI45" s="21" t="s">
        <v>172</v>
      </c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</row>
    <row r="46" spans="1:59" s="38" customFormat="1" x14ac:dyDescent="0.2">
      <c r="A46" s="32" t="s">
        <v>311</v>
      </c>
      <c r="B46" s="32" t="s">
        <v>209</v>
      </c>
      <c r="C46" s="32" t="s">
        <v>129</v>
      </c>
      <c r="D46" s="107" t="s">
        <v>45</v>
      </c>
      <c r="E46" s="48"/>
      <c r="F46" s="37"/>
      <c r="G46" s="37"/>
      <c r="H46" s="49"/>
      <c r="I46" s="108"/>
      <c r="J46" s="22"/>
      <c r="K46" s="22"/>
      <c r="L46" s="85"/>
      <c r="M46" s="48"/>
      <c r="N46" s="37"/>
      <c r="O46" s="37"/>
      <c r="P46" s="49"/>
      <c r="Q46" s="84"/>
      <c r="R46" s="22"/>
      <c r="S46" s="22"/>
      <c r="T46" s="85"/>
      <c r="U46" s="48">
        <v>10</v>
      </c>
      <c r="V46" s="37">
        <v>0</v>
      </c>
      <c r="W46" s="37" t="s">
        <v>15</v>
      </c>
      <c r="X46" s="49">
        <v>2</v>
      </c>
      <c r="Y46" s="84"/>
      <c r="Z46" s="22"/>
      <c r="AA46" s="22"/>
      <c r="AB46" s="85"/>
      <c r="AC46" s="48"/>
      <c r="AD46" s="37"/>
      <c r="AE46" s="37"/>
      <c r="AF46" s="49"/>
      <c r="AG46" s="32" t="s">
        <v>276</v>
      </c>
      <c r="AH46" s="32" t="s">
        <v>28</v>
      </c>
      <c r="AI46" s="21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</row>
    <row r="47" spans="1:59" s="38" customFormat="1" x14ac:dyDescent="0.2">
      <c r="A47" s="32" t="s">
        <v>312</v>
      </c>
      <c r="B47" s="32" t="s">
        <v>211</v>
      </c>
      <c r="C47" s="32" t="s">
        <v>120</v>
      </c>
      <c r="D47" s="107"/>
      <c r="E47" s="48"/>
      <c r="F47" s="37"/>
      <c r="G47" s="37"/>
      <c r="H47" s="49"/>
      <c r="I47" s="108"/>
      <c r="J47" s="22"/>
      <c r="K47" s="22"/>
      <c r="L47" s="85"/>
      <c r="M47" s="48"/>
      <c r="N47" s="37"/>
      <c r="O47" s="37"/>
      <c r="P47" s="49"/>
      <c r="Q47" s="84"/>
      <c r="R47" s="22"/>
      <c r="S47" s="22"/>
      <c r="T47" s="85"/>
      <c r="U47" s="48"/>
      <c r="V47" s="37"/>
      <c r="W47" s="37"/>
      <c r="X47" s="49"/>
      <c r="Y47" s="84">
        <v>10</v>
      </c>
      <c r="Z47" s="22">
        <v>0</v>
      </c>
      <c r="AA47" s="22" t="s">
        <v>15</v>
      </c>
      <c r="AB47" s="85">
        <v>2</v>
      </c>
      <c r="AC47" s="48" t="s">
        <v>55</v>
      </c>
      <c r="AD47" s="37" t="s">
        <v>55</v>
      </c>
      <c r="AE47" s="37"/>
      <c r="AF47" s="49" t="s">
        <v>55</v>
      </c>
      <c r="AG47" s="32" t="s">
        <v>96</v>
      </c>
      <c r="AH47" s="32" t="s">
        <v>121</v>
      </c>
      <c r="AI47" s="21"/>
    </row>
    <row r="48" spans="1:59" s="36" customFormat="1" x14ac:dyDescent="0.2">
      <c r="A48" s="32" t="s">
        <v>313</v>
      </c>
      <c r="B48" s="32" t="s">
        <v>212</v>
      </c>
      <c r="C48" s="32" t="s">
        <v>81</v>
      </c>
      <c r="D48" s="109"/>
      <c r="E48" s="48"/>
      <c r="F48" s="37"/>
      <c r="G48" s="37"/>
      <c r="H48" s="49"/>
      <c r="I48" s="108" t="s">
        <v>55</v>
      </c>
      <c r="J48" s="22" t="s">
        <v>55</v>
      </c>
      <c r="K48" s="22" t="s">
        <v>55</v>
      </c>
      <c r="L48" s="85" t="s">
        <v>55</v>
      </c>
      <c r="M48" s="48" t="s">
        <v>55</v>
      </c>
      <c r="N48" s="37"/>
      <c r="O48" s="37"/>
      <c r="P48" s="49"/>
      <c r="Q48" s="84">
        <v>10</v>
      </c>
      <c r="R48" s="22">
        <v>0</v>
      </c>
      <c r="S48" s="22" t="s">
        <v>15</v>
      </c>
      <c r="T48" s="85">
        <v>2</v>
      </c>
      <c r="U48" s="48"/>
      <c r="V48" s="37"/>
      <c r="W48" s="37"/>
      <c r="X48" s="49"/>
      <c r="Y48" s="84"/>
      <c r="Z48" s="22"/>
      <c r="AA48" s="22"/>
      <c r="AB48" s="85"/>
      <c r="AC48" s="48"/>
      <c r="AD48" s="37"/>
      <c r="AE48" s="37"/>
      <c r="AF48" s="49"/>
      <c r="AG48" s="32" t="s">
        <v>41</v>
      </c>
      <c r="AH48" s="32" t="s">
        <v>115</v>
      </c>
      <c r="AI48" s="140"/>
    </row>
    <row r="49" spans="1:59" s="36" customFormat="1" x14ac:dyDescent="0.2">
      <c r="A49" s="32" t="s">
        <v>314</v>
      </c>
      <c r="B49" s="32" t="s">
        <v>213</v>
      </c>
      <c r="C49" s="32" t="s">
        <v>142</v>
      </c>
      <c r="D49" s="109"/>
      <c r="E49" s="48"/>
      <c r="F49" s="37"/>
      <c r="G49" s="37"/>
      <c r="H49" s="49"/>
      <c r="I49" s="108" t="s">
        <v>55</v>
      </c>
      <c r="J49" s="22" t="s">
        <v>55</v>
      </c>
      <c r="K49" s="22" t="s">
        <v>55</v>
      </c>
      <c r="L49" s="85" t="s">
        <v>55</v>
      </c>
      <c r="M49" s="48"/>
      <c r="N49" s="37"/>
      <c r="O49" s="37"/>
      <c r="P49" s="49"/>
      <c r="Q49" s="84">
        <v>10</v>
      </c>
      <c r="R49" s="22">
        <v>0</v>
      </c>
      <c r="S49" s="22" t="s">
        <v>15</v>
      </c>
      <c r="T49" s="85">
        <v>2</v>
      </c>
      <c r="U49" s="48"/>
      <c r="V49" s="37"/>
      <c r="W49" s="37"/>
      <c r="X49" s="49"/>
      <c r="Y49" s="84"/>
      <c r="Z49" s="22"/>
      <c r="AA49" s="22"/>
      <c r="AB49" s="85"/>
      <c r="AC49" s="48"/>
      <c r="AD49" s="37"/>
      <c r="AE49" s="37"/>
      <c r="AF49" s="49"/>
      <c r="AG49" s="32" t="s">
        <v>157</v>
      </c>
      <c r="AH49" s="32" t="s">
        <v>116</v>
      </c>
      <c r="AI49" s="140"/>
    </row>
    <row r="50" spans="1:59" s="38" customFormat="1" ht="12.75" customHeight="1" x14ac:dyDescent="0.2">
      <c r="A50" s="32" t="s">
        <v>315</v>
      </c>
      <c r="B50" s="32" t="s">
        <v>214</v>
      </c>
      <c r="C50" s="32" t="s">
        <v>123</v>
      </c>
      <c r="D50" s="107"/>
      <c r="E50" s="48"/>
      <c r="F50" s="37"/>
      <c r="G50" s="37"/>
      <c r="H50" s="49"/>
      <c r="I50" s="108"/>
      <c r="J50" s="22"/>
      <c r="K50" s="22"/>
      <c r="L50" s="97"/>
      <c r="M50" s="48"/>
      <c r="N50" s="37"/>
      <c r="O50" s="37"/>
      <c r="P50" s="49"/>
      <c r="Q50" s="84"/>
      <c r="R50" s="22"/>
      <c r="S50" s="22"/>
      <c r="T50" s="97"/>
      <c r="U50" s="48"/>
      <c r="V50" s="37"/>
      <c r="W50" s="37"/>
      <c r="X50" s="49"/>
      <c r="Y50" s="84">
        <v>12</v>
      </c>
      <c r="Z50" s="22">
        <v>0</v>
      </c>
      <c r="AA50" s="22" t="s">
        <v>15</v>
      </c>
      <c r="AB50" s="97">
        <v>2</v>
      </c>
      <c r="AC50" s="48"/>
      <c r="AD50" s="37"/>
      <c r="AE50" s="37"/>
      <c r="AF50" s="49"/>
      <c r="AG50" s="32" t="s">
        <v>96</v>
      </c>
      <c r="AH50" s="32" t="s">
        <v>124</v>
      </c>
      <c r="AI50" s="21"/>
    </row>
    <row r="51" spans="1:59" s="38" customFormat="1" ht="12.75" customHeight="1" x14ac:dyDescent="0.2">
      <c r="A51" s="32" t="s">
        <v>316</v>
      </c>
      <c r="B51" s="32" t="s">
        <v>215</v>
      </c>
      <c r="C51" s="32" t="s">
        <v>91</v>
      </c>
      <c r="D51" s="107"/>
      <c r="E51" s="48"/>
      <c r="F51" s="37"/>
      <c r="G51" s="37"/>
      <c r="H51" s="49"/>
      <c r="I51" s="108"/>
      <c r="J51" s="22"/>
      <c r="K51" s="22"/>
      <c r="L51" s="97"/>
      <c r="M51" s="48"/>
      <c r="N51" s="37"/>
      <c r="O51" s="37"/>
      <c r="P51" s="49"/>
      <c r="Q51" s="84"/>
      <c r="R51" s="22"/>
      <c r="S51" s="22"/>
      <c r="T51" s="97"/>
      <c r="U51" s="48"/>
      <c r="V51" s="37"/>
      <c r="W51" s="37"/>
      <c r="X51" s="49"/>
      <c r="Y51" s="84">
        <v>15</v>
      </c>
      <c r="Z51" s="22">
        <v>0</v>
      </c>
      <c r="AA51" s="22" t="s">
        <v>16</v>
      </c>
      <c r="AB51" s="97">
        <v>2</v>
      </c>
      <c r="AC51" s="48"/>
      <c r="AD51" s="37"/>
      <c r="AE51" s="37"/>
      <c r="AF51" s="49"/>
      <c r="AG51" s="32" t="s">
        <v>93</v>
      </c>
      <c r="AH51" s="65" t="s">
        <v>119</v>
      </c>
      <c r="AI51" s="21" t="s">
        <v>177</v>
      </c>
    </row>
    <row r="52" spans="1:59" s="38" customFormat="1" ht="12.75" customHeight="1" x14ac:dyDescent="0.2">
      <c r="A52" s="32" t="s">
        <v>317</v>
      </c>
      <c r="B52" s="32" t="s">
        <v>216</v>
      </c>
      <c r="C52" s="32" t="s">
        <v>159</v>
      </c>
      <c r="D52" s="107"/>
      <c r="E52" s="48">
        <v>0</v>
      </c>
      <c r="F52" s="37">
        <v>20</v>
      </c>
      <c r="G52" s="37" t="s">
        <v>16</v>
      </c>
      <c r="H52" s="49">
        <v>0</v>
      </c>
      <c r="I52" s="108"/>
      <c r="J52" s="22"/>
      <c r="K52" s="22"/>
      <c r="L52" s="97"/>
      <c r="M52" s="48"/>
      <c r="N52" s="37"/>
      <c r="O52" s="37"/>
      <c r="P52" s="49"/>
      <c r="Q52" s="84"/>
      <c r="R52" s="22"/>
      <c r="S52" s="22"/>
      <c r="T52" s="97"/>
      <c r="U52" s="48"/>
      <c r="V52" s="37"/>
      <c r="W52" s="37"/>
      <c r="X52" s="49"/>
      <c r="Y52" s="84"/>
      <c r="Z52" s="22"/>
      <c r="AA52" s="22"/>
      <c r="AB52" s="97"/>
      <c r="AC52" s="48"/>
      <c r="AD52" s="37"/>
      <c r="AE52" s="37"/>
      <c r="AF52" s="49"/>
      <c r="AG52" s="32" t="s">
        <v>143</v>
      </c>
      <c r="AH52" s="65" t="s">
        <v>150</v>
      </c>
      <c r="AI52" s="21" t="s">
        <v>149</v>
      </c>
    </row>
    <row r="53" spans="1:59" s="38" customFormat="1" ht="12.75" customHeight="1" x14ac:dyDescent="0.2">
      <c r="A53" s="32" t="s">
        <v>318</v>
      </c>
      <c r="B53" s="32" t="s">
        <v>217</v>
      </c>
      <c r="C53" s="32" t="s">
        <v>158</v>
      </c>
      <c r="D53" s="107" t="s">
        <v>159</v>
      </c>
      <c r="E53" s="48"/>
      <c r="F53" s="37"/>
      <c r="G53" s="37"/>
      <c r="H53" s="49"/>
      <c r="I53" s="108">
        <v>0</v>
      </c>
      <c r="J53" s="22">
        <v>20</v>
      </c>
      <c r="K53" s="22" t="s">
        <v>16</v>
      </c>
      <c r="L53" s="97">
        <v>0</v>
      </c>
      <c r="M53" s="48"/>
      <c r="N53" s="37"/>
      <c r="O53" s="37"/>
      <c r="P53" s="49"/>
      <c r="Q53" s="84"/>
      <c r="R53" s="22"/>
      <c r="S53" s="22"/>
      <c r="T53" s="97"/>
      <c r="U53" s="48"/>
      <c r="V53" s="37"/>
      <c r="W53" s="37"/>
      <c r="X53" s="49"/>
      <c r="Y53" s="84"/>
      <c r="Z53" s="22"/>
      <c r="AA53" s="22"/>
      <c r="AB53" s="97"/>
      <c r="AC53" s="48"/>
      <c r="AD53" s="37"/>
      <c r="AE53" s="37"/>
      <c r="AF53" s="49"/>
      <c r="AG53" s="32" t="s">
        <v>143</v>
      </c>
      <c r="AH53" s="65" t="s">
        <v>150</v>
      </c>
      <c r="AI53" s="21" t="s">
        <v>149</v>
      </c>
    </row>
    <row r="54" spans="1:59" s="38" customFormat="1" ht="12.75" customHeight="1" x14ac:dyDescent="0.2">
      <c r="A54" s="32" t="s">
        <v>319</v>
      </c>
      <c r="B54" s="32" t="s">
        <v>218</v>
      </c>
      <c r="C54" s="32" t="s">
        <v>160</v>
      </c>
      <c r="D54" s="107" t="s">
        <v>158</v>
      </c>
      <c r="E54" s="48"/>
      <c r="F54" s="37"/>
      <c r="G54" s="37"/>
      <c r="H54" s="49"/>
      <c r="I54" s="108"/>
      <c r="J54" s="22"/>
      <c r="K54" s="22"/>
      <c r="L54" s="97"/>
      <c r="M54" s="48">
        <v>0</v>
      </c>
      <c r="N54" s="37">
        <v>20</v>
      </c>
      <c r="O54" s="37" t="s">
        <v>16</v>
      </c>
      <c r="P54" s="49">
        <v>0</v>
      </c>
      <c r="Q54" s="84"/>
      <c r="R54" s="22"/>
      <c r="S54" s="22"/>
      <c r="T54" s="97"/>
      <c r="U54" s="48"/>
      <c r="V54" s="37"/>
      <c r="W54" s="37"/>
      <c r="X54" s="49"/>
      <c r="Y54" s="84"/>
      <c r="Z54" s="22"/>
      <c r="AA54" s="22"/>
      <c r="AB54" s="97"/>
      <c r="AC54" s="48"/>
      <c r="AD54" s="37"/>
      <c r="AE54" s="37"/>
      <c r="AF54" s="49"/>
      <c r="AG54" s="32" t="s">
        <v>143</v>
      </c>
      <c r="AH54" s="65" t="s">
        <v>150</v>
      </c>
      <c r="AI54" s="21" t="s">
        <v>149</v>
      </c>
    </row>
    <row r="55" spans="1:59" s="38" customFormat="1" ht="13.5" thickBot="1" x14ac:dyDescent="0.25">
      <c r="A55" s="90" t="s">
        <v>320</v>
      </c>
      <c r="B55" s="90" t="s">
        <v>219</v>
      </c>
      <c r="C55" s="90" t="s">
        <v>146</v>
      </c>
      <c r="D55" s="111" t="s">
        <v>160</v>
      </c>
      <c r="E55" s="112"/>
      <c r="F55" s="113"/>
      <c r="G55" s="113"/>
      <c r="H55" s="114"/>
      <c r="I55" s="115"/>
      <c r="J55" s="87"/>
      <c r="K55" s="87"/>
      <c r="L55" s="116"/>
      <c r="M55" s="78">
        <v>0</v>
      </c>
      <c r="N55" s="79">
        <v>0</v>
      </c>
      <c r="O55" s="79" t="s">
        <v>148</v>
      </c>
      <c r="P55" s="80">
        <v>0</v>
      </c>
      <c r="Q55" s="86"/>
      <c r="R55" s="87"/>
      <c r="S55" s="87"/>
      <c r="T55" s="116"/>
      <c r="U55" s="78"/>
      <c r="V55" s="79"/>
      <c r="W55" s="79"/>
      <c r="X55" s="80"/>
      <c r="Y55" s="86"/>
      <c r="Z55" s="87"/>
      <c r="AA55" s="87"/>
      <c r="AB55" s="116"/>
      <c r="AC55" s="78"/>
      <c r="AD55" s="79"/>
      <c r="AE55" s="79"/>
      <c r="AF55" s="80"/>
      <c r="AG55" s="90" t="s">
        <v>143</v>
      </c>
      <c r="AH55" s="74" t="s">
        <v>150</v>
      </c>
      <c r="AI55" s="21" t="s">
        <v>149</v>
      </c>
    </row>
    <row r="56" spans="1:59" s="44" customFormat="1" ht="13.5" thickBot="1" x14ac:dyDescent="0.25">
      <c r="A56" s="51"/>
      <c r="B56" s="98"/>
      <c r="C56" s="99"/>
      <c r="D56" s="100">
        <f>SUM(H56,L56,P56,T56,X56,AB56,AF56)</f>
        <v>16</v>
      </c>
      <c r="E56" s="101">
        <f t="shared" ref="E56:AF56" si="1">SUM(E45:E55)</f>
        <v>0</v>
      </c>
      <c r="F56" s="102">
        <f t="shared" si="1"/>
        <v>20</v>
      </c>
      <c r="G56" s="102">
        <f t="shared" si="1"/>
        <v>0</v>
      </c>
      <c r="H56" s="103">
        <f t="shared" si="1"/>
        <v>0</v>
      </c>
      <c r="I56" s="104">
        <f t="shared" si="1"/>
        <v>0</v>
      </c>
      <c r="J56" s="102">
        <f t="shared" si="1"/>
        <v>20</v>
      </c>
      <c r="K56" s="102">
        <f t="shared" si="1"/>
        <v>0</v>
      </c>
      <c r="L56" s="102">
        <f t="shared" si="1"/>
        <v>0</v>
      </c>
      <c r="M56" s="101">
        <f t="shared" si="1"/>
        <v>0</v>
      </c>
      <c r="N56" s="102">
        <f t="shared" si="1"/>
        <v>20</v>
      </c>
      <c r="O56" s="102">
        <f t="shared" si="1"/>
        <v>0</v>
      </c>
      <c r="P56" s="103">
        <f t="shared" si="1"/>
        <v>0</v>
      </c>
      <c r="Q56" s="102">
        <f t="shared" si="1"/>
        <v>40</v>
      </c>
      <c r="R56" s="102">
        <f t="shared" si="1"/>
        <v>0</v>
      </c>
      <c r="S56" s="102">
        <f t="shared" si="1"/>
        <v>0</v>
      </c>
      <c r="T56" s="102">
        <f t="shared" si="1"/>
        <v>8</v>
      </c>
      <c r="U56" s="101">
        <f t="shared" si="1"/>
        <v>10</v>
      </c>
      <c r="V56" s="102">
        <f t="shared" si="1"/>
        <v>0</v>
      </c>
      <c r="W56" s="102">
        <f t="shared" si="1"/>
        <v>0</v>
      </c>
      <c r="X56" s="103">
        <f t="shared" si="1"/>
        <v>2</v>
      </c>
      <c r="Y56" s="102">
        <f t="shared" si="1"/>
        <v>37</v>
      </c>
      <c r="Z56" s="102">
        <f t="shared" si="1"/>
        <v>0</v>
      </c>
      <c r="AA56" s="102">
        <f t="shared" si="1"/>
        <v>0</v>
      </c>
      <c r="AB56" s="102">
        <f t="shared" si="1"/>
        <v>6</v>
      </c>
      <c r="AC56" s="101">
        <f t="shared" si="1"/>
        <v>0</v>
      </c>
      <c r="AD56" s="102">
        <f t="shared" si="1"/>
        <v>0</v>
      </c>
      <c r="AE56" s="102">
        <f t="shared" si="1"/>
        <v>0</v>
      </c>
      <c r="AF56" s="103">
        <f t="shared" si="1"/>
        <v>0</v>
      </c>
      <c r="AG56" s="98"/>
      <c r="AH56" s="52"/>
      <c r="AI56" s="139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</row>
    <row r="57" spans="1:59" s="38" customFormat="1" ht="13.5" thickBot="1" x14ac:dyDescent="0.25">
      <c r="A57" s="150" t="s">
        <v>68</v>
      </c>
      <c r="B57" s="151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2"/>
      <c r="AI57" s="21"/>
    </row>
    <row r="58" spans="1:59" s="38" customFormat="1" x14ac:dyDescent="0.2">
      <c r="A58" s="89" t="s">
        <v>321</v>
      </c>
      <c r="B58" s="89" t="s">
        <v>220</v>
      </c>
      <c r="C58" s="89" t="s">
        <v>17</v>
      </c>
      <c r="D58" s="117"/>
      <c r="E58" s="75"/>
      <c r="F58" s="76"/>
      <c r="G58" s="76"/>
      <c r="H58" s="77"/>
      <c r="I58" s="22">
        <v>12</v>
      </c>
      <c r="J58" s="22">
        <v>0</v>
      </c>
      <c r="K58" s="22" t="s">
        <v>15</v>
      </c>
      <c r="L58" s="22">
        <v>2</v>
      </c>
      <c r="M58" s="75"/>
      <c r="N58" s="76"/>
      <c r="O58" s="76"/>
      <c r="P58" s="77"/>
      <c r="Q58" s="22"/>
      <c r="R58" s="22"/>
      <c r="S58" s="22"/>
      <c r="T58" s="22"/>
      <c r="U58" s="75"/>
      <c r="V58" s="76"/>
      <c r="W58" s="76"/>
      <c r="X58" s="77"/>
      <c r="Y58" s="22"/>
      <c r="Z58" s="22"/>
      <c r="AA58" s="22"/>
      <c r="AB58" s="22"/>
      <c r="AC58" s="75"/>
      <c r="AD58" s="76"/>
      <c r="AE58" s="76"/>
      <c r="AF58" s="77"/>
      <c r="AG58" s="118" t="s">
        <v>282</v>
      </c>
      <c r="AH58" s="89" t="s">
        <v>164</v>
      </c>
      <c r="AI58" s="21" t="s">
        <v>161</v>
      </c>
    </row>
    <row r="59" spans="1:59" s="38" customFormat="1" ht="25.5" x14ac:dyDescent="0.2">
      <c r="A59" s="32" t="s">
        <v>322</v>
      </c>
      <c r="B59" s="32" t="s">
        <v>221</v>
      </c>
      <c r="C59" s="32" t="s">
        <v>82</v>
      </c>
      <c r="D59" s="119" t="s">
        <v>162</v>
      </c>
      <c r="E59" s="48"/>
      <c r="F59" s="37"/>
      <c r="G59" s="37"/>
      <c r="H59" s="49"/>
      <c r="I59" s="22" t="s">
        <v>55</v>
      </c>
      <c r="J59" s="22" t="s">
        <v>55</v>
      </c>
      <c r="K59" s="22"/>
      <c r="L59" s="22" t="s">
        <v>55</v>
      </c>
      <c r="M59" s="48">
        <v>15</v>
      </c>
      <c r="N59" s="37">
        <v>0</v>
      </c>
      <c r="O59" s="37" t="s">
        <v>15</v>
      </c>
      <c r="P59" s="49">
        <v>3</v>
      </c>
      <c r="Q59" s="22"/>
      <c r="R59" s="22"/>
      <c r="S59" s="22"/>
      <c r="T59" s="22"/>
      <c r="U59" s="48"/>
      <c r="V59" s="37"/>
      <c r="W59" s="37"/>
      <c r="X59" s="49"/>
      <c r="Y59" s="22"/>
      <c r="Z59" s="22"/>
      <c r="AA59" s="22"/>
      <c r="AB59" s="22"/>
      <c r="AC59" s="48"/>
      <c r="AD59" s="37"/>
      <c r="AE59" s="37"/>
      <c r="AF59" s="49"/>
      <c r="AG59" s="120" t="s">
        <v>282</v>
      </c>
      <c r="AH59" s="32" t="s">
        <v>161</v>
      </c>
      <c r="AI59" s="21" t="s">
        <v>164</v>
      </c>
    </row>
    <row r="60" spans="1:59" s="38" customFormat="1" x14ac:dyDescent="0.2">
      <c r="A60" s="32" t="s">
        <v>323</v>
      </c>
      <c r="B60" s="32" t="s">
        <v>222</v>
      </c>
      <c r="C60" s="32" t="s">
        <v>72</v>
      </c>
      <c r="D60" s="110" t="s">
        <v>83</v>
      </c>
      <c r="E60" s="48"/>
      <c r="F60" s="37"/>
      <c r="G60" s="37"/>
      <c r="H60" s="49"/>
      <c r="I60" s="22" t="s">
        <v>55</v>
      </c>
      <c r="J60" s="22" t="s">
        <v>55</v>
      </c>
      <c r="K60" s="22" t="s">
        <v>55</v>
      </c>
      <c r="L60" s="22" t="s">
        <v>55</v>
      </c>
      <c r="M60" s="48">
        <v>10</v>
      </c>
      <c r="N60" s="37">
        <v>0</v>
      </c>
      <c r="O60" s="37" t="s">
        <v>15</v>
      </c>
      <c r="P60" s="49">
        <v>2</v>
      </c>
      <c r="Q60" s="22" t="s">
        <v>55</v>
      </c>
      <c r="R60" s="22" t="s">
        <v>55</v>
      </c>
      <c r="S60" s="22" t="s">
        <v>55</v>
      </c>
      <c r="T60" s="22" t="s">
        <v>55</v>
      </c>
      <c r="U60" s="48"/>
      <c r="V60" s="37"/>
      <c r="W60" s="37"/>
      <c r="X60" s="49"/>
      <c r="Y60" s="22"/>
      <c r="Z60" s="22"/>
      <c r="AA60" s="22"/>
      <c r="AB60" s="22"/>
      <c r="AC60" s="48"/>
      <c r="AD60" s="37"/>
      <c r="AE60" s="37"/>
      <c r="AF60" s="49"/>
      <c r="AG60" s="32" t="s">
        <v>278</v>
      </c>
      <c r="AH60" s="32" t="s">
        <v>43</v>
      </c>
      <c r="AI60" s="21" t="s">
        <v>169</v>
      </c>
    </row>
    <row r="61" spans="1:59" s="38" customFormat="1" x14ac:dyDescent="0.2">
      <c r="A61" s="32" t="s">
        <v>324</v>
      </c>
      <c r="B61" s="32" t="s">
        <v>223</v>
      </c>
      <c r="C61" s="32" t="s">
        <v>83</v>
      </c>
      <c r="D61" s="110"/>
      <c r="E61" s="48">
        <v>20</v>
      </c>
      <c r="F61" s="37">
        <v>0</v>
      </c>
      <c r="G61" s="37" t="s">
        <v>15</v>
      </c>
      <c r="H61" s="49">
        <v>4</v>
      </c>
      <c r="I61" s="22"/>
      <c r="J61" s="22"/>
      <c r="K61" s="22"/>
      <c r="L61" s="22"/>
      <c r="M61" s="48" t="s">
        <v>55</v>
      </c>
      <c r="N61" s="37" t="s">
        <v>55</v>
      </c>
      <c r="O61" s="37"/>
      <c r="P61" s="49" t="s">
        <v>55</v>
      </c>
      <c r="Q61" s="22" t="s">
        <v>55</v>
      </c>
      <c r="R61" s="22" t="s">
        <v>55</v>
      </c>
      <c r="S61" s="22"/>
      <c r="T61" s="22" t="s">
        <v>55</v>
      </c>
      <c r="U61" s="48"/>
      <c r="V61" s="37"/>
      <c r="W61" s="37"/>
      <c r="X61" s="49"/>
      <c r="Y61" s="22"/>
      <c r="Z61" s="22"/>
      <c r="AA61" s="22"/>
      <c r="AB61" s="22"/>
      <c r="AC61" s="48"/>
      <c r="AD61" s="37"/>
      <c r="AE61" s="37"/>
      <c r="AF61" s="49"/>
      <c r="AG61" s="32" t="s">
        <v>280</v>
      </c>
      <c r="AH61" s="32" t="s">
        <v>155</v>
      </c>
      <c r="AI61" s="21" t="s">
        <v>169</v>
      </c>
    </row>
    <row r="62" spans="1:59" s="38" customFormat="1" x14ac:dyDescent="0.2">
      <c r="A62" s="32" t="s">
        <v>325</v>
      </c>
      <c r="B62" s="32" t="s">
        <v>224</v>
      </c>
      <c r="C62" s="32" t="s">
        <v>85</v>
      </c>
      <c r="D62" s="110"/>
      <c r="E62" s="48" t="s">
        <v>55</v>
      </c>
      <c r="F62" s="37" t="s">
        <v>55</v>
      </c>
      <c r="G62" s="37"/>
      <c r="H62" s="49" t="s">
        <v>55</v>
      </c>
      <c r="I62" s="22">
        <v>15</v>
      </c>
      <c r="J62" s="22">
        <v>0</v>
      </c>
      <c r="K62" s="22" t="s">
        <v>15</v>
      </c>
      <c r="L62" s="22">
        <v>3</v>
      </c>
      <c r="M62" s="48"/>
      <c r="N62" s="37"/>
      <c r="O62" s="37"/>
      <c r="P62" s="49"/>
      <c r="Q62" s="22"/>
      <c r="R62" s="22"/>
      <c r="S62" s="22"/>
      <c r="T62" s="22"/>
      <c r="U62" s="48"/>
      <c r="V62" s="37"/>
      <c r="W62" s="37"/>
      <c r="X62" s="49"/>
      <c r="Y62" s="22"/>
      <c r="Z62" s="22"/>
      <c r="AA62" s="22"/>
      <c r="AB62" s="22"/>
      <c r="AC62" s="48"/>
      <c r="AD62" s="37"/>
      <c r="AE62" s="37"/>
      <c r="AF62" s="49"/>
      <c r="AG62" s="32" t="s">
        <v>280</v>
      </c>
      <c r="AH62" s="32" t="s">
        <v>112</v>
      </c>
      <c r="AI62" s="21"/>
    </row>
    <row r="63" spans="1:59" s="38" customFormat="1" x14ac:dyDescent="0.2">
      <c r="A63" s="32" t="s">
        <v>326</v>
      </c>
      <c r="B63" s="32" t="s">
        <v>225</v>
      </c>
      <c r="C63" s="32" t="s">
        <v>86</v>
      </c>
      <c r="D63" s="110"/>
      <c r="E63" s="48"/>
      <c r="F63" s="37"/>
      <c r="G63" s="37"/>
      <c r="H63" s="49"/>
      <c r="I63" s="22"/>
      <c r="J63" s="22"/>
      <c r="K63" s="22"/>
      <c r="L63" s="22"/>
      <c r="M63" s="48">
        <v>10</v>
      </c>
      <c r="N63" s="37">
        <v>0</v>
      </c>
      <c r="O63" s="37" t="s">
        <v>16</v>
      </c>
      <c r="P63" s="49">
        <v>2</v>
      </c>
      <c r="Q63" s="22"/>
      <c r="R63" s="22"/>
      <c r="S63" s="22"/>
      <c r="T63" s="22"/>
      <c r="U63" s="48"/>
      <c r="V63" s="37"/>
      <c r="W63" s="37"/>
      <c r="X63" s="49"/>
      <c r="Y63" s="22"/>
      <c r="Z63" s="22"/>
      <c r="AA63" s="22"/>
      <c r="AB63" s="22"/>
      <c r="AC63" s="48"/>
      <c r="AD63" s="37"/>
      <c r="AE63" s="37"/>
      <c r="AF63" s="49"/>
      <c r="AG63" s="32" t="s">
        <v>94</v>
      </c>
      <c r="AH63" s="32" t="s">
        <v>117</v>
      </c>
      <c r="AI63" s="21" t="s">
        <v>171</v>
      </c>
    </row>
    <row r="64" spans="1:59" s="38" customFormat="1" x14ac:dyDescent="0.2">
      <c r="A64" s="32" t="s">
        <v>327</v>
      </c>
      <c r="B64" s="32" t="s">
        <v>226</v>
      </c>
      <c r="C64" s="32" t="s">
        <v>130</v>
      </c>
      <c r="D64" s="110" t="s">
        <v>17</v>
      </c>
      <c r="E64" s="48" t="s">
        <v>55</v>
      </c>
      <c r="F64" s="37" t="s">
        <v>55</v>
      </c>
      <c r="G64" s="37" t="s">
        <v>55</v>
      </c>
      <c r="H64" s="49" t="s">
        <v>55</v>
      </c>
      <c r="I64" s="22"/>
      <c r="J64" s="22"/>
      <c r="K64" s="22"/>
      <c r="L64" s="22"/>
      <c r="M64" s="48">
        <v>10</v>
      </c>
      <c r="N64" s="37">
        <v>0</v>
      </c>
      <c r="O64" s="37" t="s">
        <v>15</v>
      </c>
      <c r="P64" s="49">
        <v>4</v>
      </c>
      <c r="Q64" s="22" t="s">
        <v>55</v>
      </c>
      <c r="R64" s="22" t="s">
        <v>55</v>
      </c>
      <c r="S64" s="22"/>
      <c r="T64" s="22" t="s">
        <v>55</v>
      </c>
      <c r="U64" s="48"/>
      <c r="V64" s="37"/>
      <c r="W64" s="37"/>
      <c r="X64" s="49"/>
      <c r="Y64" s="22"/>
      <c r="Z64" s="22"/>
      <c r="AA64" s="22"/>
      <c r="AB64" s="22"/>
      <c r="AC64" s="48"/>
      <c r="AD64" s="37"/>
      <c r="AE64" s="37"/>
      <c r="AF64" s="49"/>
      <c r="AG64" s="32" t="s">
        <v>92</v>
      </c>
      <c r="AH64" s="32" t="s">
        <v>109</v>
      </c>
      <c r="AI64" s="21" t="s">
        <v>107</v>
      </c>
    </row>
    <row r="65" spans="1:35" s="38" customFormat="1" x14ac:dyDescent="0.2">
      <c r="A65" s="32" t="s">
        <v>328</v>
      </c>
      <c r="B65" s="32" t="s">
        <v>227</v>
      </c>
      <c r="C65" s="32" t="s">
        <v>84</v>
      </c>
      <c r="D65" s="110" t="s">
        <v>17</v>
      </c>
      <c r="E65" s="48"/>
      <c r="F65" s="37"/>
      <c r="G65" s="37"/>
      <c r="H65" s="49"/>
      <c r="I65" s="22" t="s">
        <v>55</v>
      </c>
      <c r="J65" s="22" t="s">
        <v>55</v>
      </c>
      <c r="K65" s="22" t="s">
        <v>55</v>
      </c>
      <c r="L65" s="22" t="s">
        <v>55</v>
      </c>
      <c r="M65" s="48"/>
      <c r="N65" s="37"/>
      <c r="O65" s="37"/>
      <c r="P65" s="49"/>
      <c r="Q65" s="22" t="s">
        <v>55</v>
      </c>
      <c r="R65" s="22" t="s">
        <v>55</v>
      </c>
      <c r="S65" s="22"/>
      <c r="T65" s="22" t="s">
        <v>55</v>
      </c>
      <c r="U65" s="48"/>
      <c r="V65" s="37"/>
      <c r="W65" s="37"/>
      <c r="X65" s="49"/>
      <c r="Y65" s="22">
        <v>10</v>
      </c>
      <c r="Z65" s="22">
        <v>0</v>
      </c>
      <c r="AA65" s="22" t="s">
        <v>15</v>
      </c>
      <c r="AB65" s="22">
        <v>2</v>
      </c>
      <c r="AC65" s="48"/>
      <c r="AD65" s="37"/>
      <c r="AE65" s="37"/>
      <c r="AF65" s="49"/>
      <c r="AG65" s="121" t="s">
        <v>282</v>
      </c>
      <c r="AH65" s="32" t="s">
        <v>164</v>
      </c>
      <c r="AI65" s="21" t="s">
        <v>161</v>
      </c>
    </row>
    <row r="66" spans="1:35" s="38" customFormat="1" x14ac:dyDescent="0.2">
      <c r="A66" s="32" t="s">
        <v>329</v>
      </c>
      <c r="B66" s="32" t="s">
        <v>228</v>
      </c>
      <c r="C66" s="32" t="s">
        <v>88</v>
      </c>
      <c r="D66" s="110"/>
      <c r="E66" s="48"/>
      <c r="F66" s="37"/>
      <c r="G66" s="37"/>
      <c r="H66" s="49"/>
      <c r="I66" s="22"/>
      <c r="J66" s="22"/>
      <c r="K66" s="22"/>
      <c r="L66" s="22"/>
      <c r="M66" s="48"/>
      <c r="N66" s="37"/>
      <c r="O66" s="37"/>
      <c r="P66" s="49"/>
      <c r="Q66" s="22" t="s">
        <v>55</v>
      </c>
      <c r="R66" s="22" t="s">
        <v>55</v>
      </c>
      <c r="S66" s="22"/>
      <c r="T66" s="22" t="s">
        <v>55</v>
      </c>
      <c r="U66" s="48"/>
      <c r="V66" s="37"/>
      <c r="W66" s="37"/>
      <c r="X66" s="49"/>
      <c r="Y66" s="22">
        <v>10</v>
      </c>
      <c r="Z66" s="22">
        <v>0</v>
      </c>
      <c r="AA66" s="22" t="s">
        <v>15</v>
      </c>
      <c r="AB66" s="22">
        <v>2</v>
      </c>
      <c r="AC66" s="48"/>
      <c r="AD66" s="37"/>
      <c r="AE66" s="37"/>
      <c r="AF66" s="49"/>
      <c r="AG66" s="32" t="s">
        <v>283</v>
      </c>
      <c r="AH66" s="32" t="s">
        <v>114</v>
      </c>
      <c r="AI66" s="21"/>
    </row>
    <row r="67" spans="1:35" s="38" customFormat="1" x14ac:dyDescent="0.2">
      <c r="A67" s="32" t="s">
        <v>330</v>
      </c>
      <c r="B67" s="32" t="s">
        <v>229</v>
      </c>
      <c r="C67" s="32" t="s">
        <v>87</v>
      </c>
      <c r="D67" s="110"/>
      <c r="E67" s="48"/>
      <c r="F67" s="37"/>
      <c r="G67" s="37"/>
      <c r="H67" s="49"/>
      <c r="I67" s="22"/>
      <c r="J67" s="22"/>
      <c r="K67" s="22"/>
      <c r="L67" s="22"/>
      <c r="M67" s="48"/>
      <c r="N67" s="37" t="s">
        <v>55</v>
      </c>
      <c r="O67" s="37"/>
      <c r="P67" s="49"/>
      <c r="Q67" s="22" t="s">
        <v>55</v>
      </c>
      <c r="R67" s="22" t="s">
        <v>55</v>
      </c>
      <c r="S67" s="22"/>
      <c r="T67" s="22" t="s">
        <v>55</v>
      </c>
      <c r="U67" s="48"/>
      <c r="V67" s="37"/>
      <c r="W67" s="37"/>
      <c r="X67" s="49"/>
      <c r="Y67" s="22">
        <v>10</v>
      </c>
      <c r="Z67" s="22">
        <v>0</v>
      </c>
      <c r="AA67" s="22" t="s">
        <v>15</v>
      </c>
      <c r="AB67" s="22">
        <v>2</v>
      </c>
      <c r="AC67" s="48"/>
      <c r="AD67" s="37"/>
      <c r="AE67" s="37"/>
      <c r="AF67" s="49"/>
      <c r="AG67" s="32" t="s">
        <v>293</v>
      </c>
      <c r="AH67" s="32" t="s">
        <v>292</v>
      </c>
      <c r="AI67" s="21"/>
    </row>
    <row r="68" spans="1:35" s="38" customFormat="1" ht="13.5" thickBot="1" x14ac:dyDescent="0.25">
      <c r="A68" s="90" t="s">
        <v>331</v>
      </c>
      <c r="B68" s="90" t="s">
        <v>230</v>
      </c>
      <c r="C68" s="90" t="s">
        <v>135</v>
      </c>
      <c r="D68" s="122" t="s">
        <v>55</v>
      </c>
      <c r="E68" s="78"/>
      <c r="F68" s="79"/>
      <c r="G68" s="79"/>
      <c r="H68" s="80"/>
      <c r="I68" s="22" t="s">
        <v>55</v>
      </c>
      <c r="J68" s="22" t="s">
        <v>55</v>
      </c>
      <c r="K68" s="22" t="s">
        <v>55</v>
      </c>
      <c r="L68" s="22" t="s">
        <v>55</v>
      </c>
      <c r="M68" s="78" t="s">
        <v>55</v>
      </c>
      <c r="N68" s="79" t="s">
        <v>55</v>
      </c>
      <c r="O68" s="79"/>
      <c r="P68" s="80" t="s">
        <v>55</v>
      </c>
      <c r="Q68" s="22" t="s">
        <v>55</v>
      </c>
      <c r="R68" s="22" t="s">
        <v>55</v>
      </c>
      <c r="S68" s="22"/>
      <c r="T68" s="22" t="s">
        <v>55</v>
      </c>
      <c r="U68" s="78">
        <v>10</v>
      </c>
      <c r="V68" s="79">
        <v>0</v>
      </c>
      <c r="W68" s="79" t="s">
        <v>16</v>
      </c>
      <c r="X68" s="80">
        <v>2</v>
      </c>
      <c r="Y68" s="22"/>
      <c r="Z68" s="22"/>
      <c r="AA68" s="22"/>
      <c r="AB68" s="22"/>
      <c r="AC68" s="78"/>
      <c r="AD68" s="79"/>
      <c r="AE68" s="79"/>
      <c r="AF68" s="80"/>
      <c r="AG68" s="90" t="s">
        <v>163</v>
      </c>
      <c r="AH68" s="90" t="s">
        <v>118</v>
      </c>
      <c r="AI68" s="21"/>
    </row>
    <row r="69" spans="1:35" s="44" customFormat="1" ht="13.5" thickBot="1" x14ac:dyDescent="0.25">
      <c r="A69" s="51"/>
      <c r="B69" s="98"/>
      <c r="C69" s="99"/>
      <c r="D69" s="100">
        <f>SUM(H69,L69,P69,T69,X69,AB69,AF69)</f>
        <v>28</v>
      </c>
      <c r="E69" s="101">
        <f>SUM(E58:E68)</f>
        <v>20</v>
      </c>
      <c r="F69" s="102">
        <f t="shared" ref="F69:AF69" si="2">SUM(F58:F68)</f>
        <v>0</v>
      </c>
      <c r="G69" s="102">
        <f t="shared" si="2"/>
        <v>0</v>
      </c>
      <c r="H69" s="103">
        <f t="shared" si="2"/>
        <v>4</v>
      </c>
      <c r="I69" s="104">
        <f>SUM(I58:I68)</f>
        <v>27</v>
      </c>
      <c r="J69" s="102">
        <f>SUM(J58:J68)</f>
        <v>0</v>
      </c>
      <c r="K69" s="102">
        <f>SUM(K58:K68)</f>
        <v>0</v>
      </c>
      <c r="L69" s="102">
        <f>SUM(L58:L68)</f>
        <v>5</v>
      </c>
      <c r="M69" s="101">
        <f t="shared" si="2"/>
        <v>45</v>
      </c>
      <c r="N69" s="102">
        <f t="shared" si="2"/>
        <v>0</v>
      </c>
      <c r="O69" s="102">
        <f t="shared" si="2"/>
        <v>0</v>
      </c>
      <c r="P69" s="103">
        <f t="shared" si="2"/>
        <v>11</v>
      </c>
      <c r="Q69" s="102">
        <f t="shared" si="2"/>
        <v>0</v>
      </c>
      <c r="R69" s="102">
        <f t="shared" si="2"/>
        <v>0</v>
      </c>
      <c r="S69" s="102">
        <f t="shared" si="2"/>
        <v>0</v>
      </c>
      <c r="T69" s="102">
        <f t="shared" si="2"/>
        <v>0</v>
      </c>
      <c r="U69" s="101">
        <f t="shared" si="2"/>
        <v>10</v>
      </c>
      <c r="V69" s="102">
        <f t="shared" si="2"/>
        <v>0</v>
      </c>
      <c r="W69" s="102">
        <f t="shared" si="2"/>
        <v>0</v>
      </c>
      <c r="X69" s="103">
        <f t="shared" si="2"/>
        <v>2</v>
      </c>
      <c r="Y69" s="102">
        <f t="shared" si="2"/>
        <v>30</v>
      </c>
      <c r="Z69" s="102">
        <f t="shared" si="2"/>
        <v>0</v>
      </c>
      <c r="AA69" s="102">
        <f t="shared" si="2"/>
        <v>0</v>
      </c>
      <c r="AB69" s="102">
        <f t="shared" si="2"/>
        <v>6</v>
      </c>
      <c r="AC69" s="101">
        <f t="shared" si="2"/>
        <v>0</v>
      </c>
      <c r="AD69" s="102">
        <f t="shared" si="2"/>
        <v>0</v>
      </c>
      <c r="AE69" s="102">
        <f t="shared" si="2"/>
        <v>0</v>
      </c>
      <c r="AF69" s="103">
        <f t="shared" si="2"/>
        <v>0</v>
      </c>
      <c r="AG69" s="98"/>
      <c r="AH69" s="52"/>
      <c r="AI69" s="139"/>
    </row>
    <row r="70" spans="1:35" s="38" customFormat="1" ht="13.5" thickBot="1" x14ac:dyDescent="0.25">
      <c r="A70" s="150" t="s">
        <v>69</v>
      </c>
      <c r="B70" s="151"/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2"/>
      <c r="AI70" s="21"/>
    </row>
    <row r="71" spans="1:35" s="38" customFormat="1" x14ac:dyDescent="0.2">
      <c r="A71" s="89" t="s">
        <v>332</v>
      </c>
      <c r="B71" s="89" t="s">
        <v>231</v>
      </c>
      <c r="C71" s="46" t="s">
        <v>20</v>
      </c>
      <c r="D71" s="117" t="s">
        <v>271</v>
      </c>
      <c r="E71" s="75"/>
      <c r="F71" s="76"/>
      <c r="G71" s="76"/>
      <c r="H71" s="77"/>
      <c r="I71" s="81"/>
      <c r="J71" s="82"/>
      <c r="K71" s="82"/>
      <c r="L71" s="83"/>
      <c r="M71" s="75"/>
      <c r="N71" s="76"/>
      <c r="O71" s="76"/>
      <c r="P71" s="77"/>
      <c r="Q71" s="142">
        <v>2</v>
      </c>
      <c r="R71" s="143">
        <v>1</v>
      </c>
      <c r="S71" s="143" t="s">
        <v>16</v>
      </c>
      <c r="T71" s="144">
        <v>3</v>
      </c>
      <c r="U71" s="75"/>
      <c r="V71" s="76"/>
      <c r="W71" s="76"/>
      <c r="X71" s="77"/>
      <c r="Y71" s="81"/>
      <c r="Z71" s="82"/>
      <c r="AA71" s="82"/>
      <c r="AB71" s="83"/>
      <c r="AC71" s="75"/>
      <c r="AD71" s="76"/>
      <c r="AE71" s="76"/>
      <c r="AF71" s="77"/>
      <c r="AG71" s="89" t="s">
        <v>284</v>
      </c>
      <c r="AH71" s="89" t="s">
        <v>289</v>
      </c>
      <c r="AI71" s="21"/>
    </row>
    <row r="72" spans="1:35" s="38" customFormat="1" ht="25.5" x14ac:dyDescent="0.2">
      <c r="A72" s="32" t="s">
        <v>333</v>
      </c>
      <c r="B72" s="32" t="s">
        <v>232</v>
      </c>
      <c r="C72" s="47" t="s">
        <v>23</v>
      </c>
      <c r="D72" s="119" t="s">
        <v>106</v>
      </c>
      <c r="E72" s="48"/>
      <c r="F72" s="37"/>
      <c r="G72" s="37"/>
      <c r="H72" s="49"/>
      <c r="I72" s="84"/>
      <c r="J72" s="22"/>
      <c r="K72" s="22"/>
      <c r="L72" s="97"/>
      <c r="M72" s="48"/>
      <c r="N72" s="37"/>
      <c r="O72" s="37"/>
      <c r="P72" s="49"/>
      <c r="Q72" s="84"/>
      <c r="R72" s="22"/>
      <c r="S72" s="22"/>
      <c r="T72" s="97"/>
      <c r="U72" s="48"/>
      <c r="V72" s="37"/>
      <c r="W72" s="37"/>
      <c r="X72" s="49"/>
      <c r="Y72" s="84">
        <v>15</v>
      </c>
      <c r="Z72" s="22">
        <v>0</v>
      </c>
      <c r="AA72" s="22" t="s">
        <v>16</v>
      </c>
      <c r="AB72" s="97">
        <v>3</v>
      </c>
      <c r="AC72" s="48"/>
      <c r="AD72" s="37"/>
      <c r="AE72" s="37"/>
      <c r="AF72" s="49"/>
      <c r="AG72" s="32" t="s">
        <v>277</v>
      </c>
      <c r="AH72" s="32" t="s">
        <v>25</v>
      </c>
      <c r="AI72" s="21"/>
    </row>
    <row r="73" spans="1:35" s="38" customFormat="1" x14ac:dyDescent="0.2">
      <c r="A73" s="32" t="s">
        <v>334</v>
      </c>
      <c r="B73" s="32" t="s">
        <v>233</v>
      </c>
      <c r="C73" s="47" t="s">
        <v>106</v>
      </c>
      <c r="D73" s="119"/>
      <c r="E73" s="48"/>
      <c r="F73" s="37"/>
      <c r="G73" s="37"/>
      <c r="H73" s="49"/>
      <c r="I73" s="84">
        <v>15</v>
      </c>
      <c r="J73" s="22">
        <v>0</v>
      </c>
      <c r="K73" s="22" t="s">
        <v>15</v>
      </c>
      <c r="L73" s="85">
        <v>3</v>
      </c>
      <c r="M73" s="48"/>
      <c r="N73" s="37"/>
      <c r="O73" s="37"/>
      <c r="P73" s="49"/>
      <c r="Q73" s="84"/>
      <c r="R73" s="22"/>
      <c r="S73" s="22"/>
      <c r="T73" s="85"/>
      <c r="U73" s="48"/>
      <c r="V73" s="37"/>
      <c r="W73" s="37"/>
      <c r="X73" s="49"/>
      <c r="Y73" s="84"/>
      <c r="Z73" s="22"/>
      <c r="AA73" s="22"/>
      <c r="AB73" s="85"/>
      <c r="AC73" s="48"/>
      <c r="AD73" s="37"/>
      <c r="AE73" s="37"/>
      <c r="AF73" s="49"/>
      <c r="AG73" s="32" t="s">
        <v>276</v>
      </c>
      <c r="AH73" s="32" t="s">
        <v>291</v>
      </c>
      <c r="AI73" s="21" t="s">
        <v>178</v>
      </c>
    </row>
    <row r="74" spans="1:35" s="38" customFormat="1" ht="25.5" x14ac:dyDescent="0.2">
      <c r="A74" s="32" t="s">
        <v>335</v>
      </c>
      <c r="B74" s="32" t="s">
        <v>234</v>
      </c>
      <c r="C74" s="47" t="s">
        <v>141</v>
      </c>
      <c r="D74" s="119" t="s">
        <v>165</v>
      </c>
      <c r="E74" s="48"/>
      <c r="F74" s="37"/>
      <c r="G74" s="37"/>
      <c r="H74" s="49"/>
      <c r="I74" s="84" t="s">
        <v>55</v>
      </c>
      <c r="J74" s="22" t="s">
        <v>55</v>
      </c>
      <c r="K74" s="22" t="s">
        <v>55</v>
      </c>
      <c r="L74" s="85" t="s">
        <v>55</v>
      </c>
      <c r="M74" s="48"/>
      <c r="N74" s="37"/>
      <c r="O74" s="37"/>
      <c r="P74" s="49"/>
      <c r="Q74" s="84">
        <v>20</v>
      </c>
      <c r="R74" s="22">
        <v>0</v>
      </c>
      <c r="S74" s="22" t="s">
        <v>15</v>
      </c>
      <c r="T74" s="85">
        <v>4</v>
      </c>
      <c r="U74" s="48"/>
      <c r="V74" s="37" t="s">
        <v>55</v>
      </c>
      <c r="W74" s="37"/>
      <c r="X74" s="49" t="s">
        <v>55</v>
      </c>
      <c r="Y74" s="84"/>
      <c r="Z74" s="22"/>
      <c r="AA74" s="22"/>
      <c r="AB74" s="85"/>
      <c r="AC74" s="48"/>
      <c r="AD74" s="37"/>
      <c r="AE74" s="37"/>
      <c r="AF74" s="49"/>
      <c r="AG74" s="32" t="s">
        <v>277</v>
      </c>
      <c r="AH74" s="32" t="s">
        <v>26</v>
      </c>
      <c r="AI74" s="21" t="s">
        <v>179</v>
      </c>
    </row>
    <row r="75" spans="1:35" s="38" customFormat="1" x14ac:dyDescent="0.2">
      <c r="A75" s="32" t="s">
        <v>336</v>
      </c>
      <c r="B75" s="32" t="s">
        <v>235</v>
      </c>
      <c r="C75" s="47" t="s">
        <v>166</v>
      </c>
      <c r="D75" s="110" t="s">
        <v>136</v>
      </c>
      <c r="E75" s="48"/>
      <c r="F75" s="37"/>
      <c r="G75" s="37"/>
      <c r="H75" s="49"/>
      <c r="I75" s="84"/>
      <c r="J75" s="22"/>
      <c r="K75" s="22"/>
      <c r="L75" s="85"/>
      <c r="M75" s="48"/>
      <c r="N75" s="37"/>
      <c r="O75" s="37"/>
      <c r="P75" s="49"/>
      <c r="Q75" s="84">
        <v>20</v>
      </c>
      <c r="R75" s="22">
        <v>0</v>
      </c>
      <c r="S75" s="22" t="s">
        <v>15</v>
      </c>
      <c r="T75" s="85">
        <v>4</v>
      </c>
      <c r="U75" s="48" t="s">
        <v>55</v>
      </c>
      <c r="V75" s="37" t="s">
        <v>55</v>
      </c>
      <c r="W75" s="37"/>
      <c r="X75" s="49" t="s">
        <v>55</v>
      </c>
      <c r="Y75" s="84"/>
      <c r="Z75" s="22"/>
      <c r="AA75" s="22"/>
      <c r="AB75" s="85"/>
      <c r="AC75" s="48"/>
      <c r="AD75" s="37"/>
      <c r="AE75" s="37"/>
      <c r="AF75" s="49"/>
      <c r="AG75" s="32" t="s">
        <v>280</v>
      </c>
      <c r="AH75" s="32" t="s">
        <v>290</v>
      </c>
      <c r="AI75" s="21" t="s">
        <v>112</v>
      </c>
    </row>
    <row r="76" spans="1:35" s="38" customFormat="1" ht="25.5" x14ac:dyDescent="0.2">
      <c r="A76" s="32" t="s">
        <v>337</v>
      </c>
      <c r="B76" s="32" t="s">
        <v>236</v>
      </c>
      <c r="C76" s="47" t="s">
        <v>103</v>
      </c>
      <c r="D76" s="119" t="s">
        <v>167</v>
      </c>
      <c r="E76" s="48"/>
      <c r="F76" s="37"/>
      <c r="G76" s="37"/>
      <c r="H76" s="49"/>
      <c r="I76" s="84"/>
      <c r="J76" s="22"/>
      <c r="K76" s="22"/>
      <c r="L76" s="85"/>
      <c r="M76" s="48"/>
      <c r="N76" s="37"/>
      <c r="O76" s="37"/>
      <c r="P76" s="49"/>
      <c r="Q76" s="84"/>
      <c r="R76" s="22"/>
      <c r="S76" s="22"/>
      <c r="T76" s="85"/>
      <c r="U76" s="48"/>
      <c r="V76" s="37"/>
      <c r="W76" s="37"/>
      <c r="X76" s="49"/>
      <c r="Y76" s="84">
        <v>15</v>
      </c>
      <c r="Z76" s="22">
        <v>0</v>
      </c>
      <c r="AA76" s="22" t="s">
        <v>15</v>
      </c>
      <c r="AB76" s="85">
        <v>3</v>
      </c>
      <c r="AC76" s="48"/>
      <c r="AD76" s="37"/>
      <c r="AE76" s="37"/>
      <c r="AF76" s="49"/>
      <c r="AG76" s="32" t="s">
        <v>280</v>
      </c>
      <c r="AH76" s="32" t="s">
        <v>112</v>
      </c>
      <c r="AI76" s="21"/>
    </row>
    <row r="77" spans="1:35" s="38" customFormat="1" x14ac:dyDescent="0.2">
      <c r="A77" s="32" t="s">
        <v>338</v>
      </c>
      <c r="B77" s="32" t="s">
        <v>237</v>
      </c>
      <c r="C77" s="123" t="s">
        <v>125</v>
      </c>
      <c r="D77" s="92"/>
      <c r="E77" s="48"/>
      <c r="F77" s="37"/>
      <c r="G77" s="37"/>
      <c r="H77" s="49"/>
      <c r="I77" s="84"/>
      <c r="J77" s="22"/>
      <c r="K77" s="22"/>
      <c r="L77" s="85"/>
      <c r="M77" s="48"/>
      <c r="N77" s="37"/>
      <c r="O77" s="37"/>
      <c r="P77" s="49"/>
      <c r="Q77" s="84" t="s">
        <v>55</v>
      </c>
      <c r="R77" s="22" t="s">
        <v>55</v>
      </c>
      <c r="S77" s="22"/>
      <c r="T77" s="85" t="s">
        <v>55</v>
      </c>
      <c r="U77" s="48"/>
      <c r="V77" s="37"/>
      <c r="W77" s="37"/>
      <c r="X77" s="49"/>
      <c r="Y77" s="84">
        <v>20</v>
      </c>
      <c r="Z77" s="22">
        <v>0</v>
      </c>
      <c r="AA77" s="22" t="s">
        <v>15</v>
      </c>
      <c r="AB77" s="85">
        <v>4</v>
      </c>
      <c r="AC77" s="48"/>
      <c r="AD77" s="37"/>
      <c r="AE77" s="37"/>
      <c r="AF77" s="49"/>
      <c r="AG77" s="32" t="s">
        <v>276</v>
      </c>
      <c r="AH77" s="145" t="s">
        <v>180</v>
      </c>
      <c r="AI77" s="21" t="s">
        <v>168</v>
      </c>
    </row>
    <row r="78" spans="1:35" s="38" customFormat="1" ht="25.5" x14ac:dyDescent="0.2">
      <c r="A78" s="32" t="s">
        <v>339</v>
      </c>
      <c r="B78" s="32" t="s">
        <v>238</v>
      </c>
      <c r="C78" s="47" t="s">
        <v>104</v>
      </c>
      <c r="D78" s="119" t="s">
        <v>181</v>
      </c>
      <c r="E78" s="48"/>
      <c r="F78" s="37"/>
      <c r="G78" s="37"/>
      <c r="H78" s="49"/>
      <c r="I78" s="84"/>
      <c r="J78" s="22"/>
      <c r="K78" s="22"/>
      <c r="L78" s="85"/>
      <c r="M78" s="48"/>
      <c r="N78" s="37"/>
      <c r="O78" s="37"/>
      <c r="P78" s="49"/>
      <c r="Q78" s="84"/>
      <c r="R78" s="22"/>
      <c r="S78" s="22"/>
      <c r="T78" s="85"/>
      <c r="U78" s="48">
        <v>15</v>
      </c>
      <c r="V78" s="37">
        <v>0</v>
      </c>
      <c r="W78" s="37" t="s">
        <v>15</v>
      </c>
      <c r="X78" s="49">
        <v>3</v>
      </c>
      <c r="Y78" s="84"/>
      <c r="Z78" s="22"/>
      <c r="AA78" s="22"/>
      <c r="AB78" s="85"/>
      <c r="AC78" s="48"/>
      <c r="AD78" s="37"/>
      <c r="AE78" s="37"/>
      <c r="AF78" s="49"/>
      <c r="AG78" s="32" t="s">
        <v>280</v>
      </c>
      <c r="AH78" s="32" t="s">
        <v>155</v>
      </c>
      <c r="AI78" s="21" t="s">
        <v>169</v>
      </c>
    </row>
    <row r="79" spans="1:35" s="38" customFormat="1" ht="12" customHeight="1" thickBot="1" x14ac:dyDescent="0.25">
      <c r="A79" s="90" t="s">
        <v>340</v>
      </c>
      <c r="B79" s="90" t="s">
        <v>239</v>
      </c>
      <c r="C79" s="50" t="s">
        <v>128</v>
      </c>
      <c r="D79" s="124"/>
      <c r="E79" s="78"/>
      <c r="F79" s="79"/>
      <c r="G79" s="79"/>
      <c r="H79" s="80"/>
      <c r="I79" s="86"/>
      <c r="J79" s="87"/>
      <c r="K79" s="87"/>
      <c r="L79" s="88"/>
      <c r="M79" s="78">
        <v>20</v>
      </c>
      <c r="N79" s="79">
        <v>0</v>
      </c>
      <c r="O79" s="79" t="s">
        <v>15</v>
      </c>
      <c r="P79" s="80">
        <v>4</v>
      </c>
      <c r="Q79" s="86"/>
      <c r="R79" s="87"/>
      <c r="S79" s="87"/>
      <c r="T79" s="88"/>
      <c r="U79" s="78"/>
      <c r="V79" s="79"/>
      <c r="W79" s="79"/>
      <c r="X79" s="80"/>
      <c r="Y79" s="86"/>
      <c r="Z79" s="87"/>
      <c r="AA79" s="87"/>
      <c r="AB79" s="88"/>
      <c r="AC79" s="78"/>
      <c r="AD79" s="79"/>
      <c r="AE79" s="79"/>
      <c r="AF79" s="80"/>
      <c r="AG79" s="90" t="s">
        <v>278</v>
      </c>
      <c r="AH79" s="90" t="s">
        <v>42</v>
      </c>
      <c r="AI79" s="21" t="s">
        <v>170</v>
      </c>
    </row>
    <row r="80" spans="1:35" s="44" customFormat="1" ht="13.5" thickBot="1" x14ac:dyDescent="0.25">
      <c r="A80" s="51"/>
      <c r="B80" s="98"/>
      <c r="C80" s="99"/>
      <c r="D80" s="100">
        <f>SUM(H80,L80,P80,T80,X80,AB80,AF80)</f>
        <v>31</v>
      </c>
      <c r="E80" s="101">
        <f t="shared" ref="E80:AF80" si="3">SUM(E71:E79)</f>
        <v>0</v>
      </c>
      <c r="F80" s="102">
        <f t="shared" si="3"/>
        <v>0</v>
      </c>
      <c r="G80" s="102">
        <f t="shared" si="3"/>
        <v>0</v>
      </c>
      <c r="H80" s="103">
        <f t="shared" si="3"/>
        <v>0</v>
      </c>
      <c r="I80" s="104">
        <f t="shared" si="3"/>
        <v>15</v>
      </c>
      <c r="J80" s="102">
        <f t="shared" si="3"/>
        <v>0</v>
      </c>
      <c r="K80" s="102">
        <f t="shared" si="3"/>
        <v>0</v>
      </c>
      <c r="L80" s="102">
        <f t="shared" si="3"/>
        <v>3</v>
      </c>
      <c r="M80" s="101">
        <f t="shared" ref="M80:T80" si="4">SUM(M71:M79)</f>
        <v>20</v>
      </c>
      <c r="N80" s="102">
        <f t="shared" si="4"/>
        <v>0</v>
      </c>
      <c r="O80" s="102">
        <f t="shared" si="4"/>
        <v>0</v>
      </c>
      <c r="P80" s="103">
        <f t="shared" si="4"/>
        <v>4</v>
      </c>
      <c r="Q80" s="102">
        <f t="shared" si="4"/>
        <v>42</v>
      </c>
      <c r="R80" s="102">
        <f t="shared" si="4"/>
        <v>1</v>
      </c>
      <c r="S80" s="102">
        <f t="shared" si="4"/>
        <v>0</v>
      </c>
      <c r="T80" s="102">
        <f t="shared" si="4"/>
        <v>11</v>
      </c>
      <c r="U80" s="101">
        <f t="shared" si="3"/>
        <v>15</v>
      </c>
      <c r="V80" s="102">
        <f t="shared" si="3"/>
        <v>0</v>
      </c>
      <c r="W80" s="102">
        <f t="shared" si="3"/>
        <v>0</v>
      </c>
      <c r="X80" s="103">
        <f t="shared" si="3"/>
        <v>3</v>
      </c>
      <c r="Y80" s="102">
        <f t="shared" si="3"/>
        <v>50</v>
      </c>
      <c r="Z80" s="102">
        <f t="shared" si="3"/>
        <v>0</v>
      </c>
      <c r="AA80" s="102">
        <f t="shared" si="3"/>
        <v>0</v>
      </c>
      <c r="AB80" s="102">
        <f t="shared" si="3"/>
        <v>10</v>
      </c>
      <c r="AC80" s="101">
        <f t="shared" si="3"/>
        <v>0</v>
      </c>
      <c r="AD80" s="102">
        <f t="shared" si="3"/>
        <v>0</v>
      </c>
      <c r="AE80" s="102">
        <f t="shared" si="3"/>
        <v>0</v>
      </c>
      <c r="AF80" s="103">
        <f t="shared" si="3"/>
        <v>0</v>
      </c>
      <c r="AG80" s="98"/>
      <c r="AH80" s="52"/>
      <c r="AI80" s="139"/>
    </row>
    <row r="81" spans="1:59" s="38" customFormat="1" ht="13.5" thickBot="1" x14ac:dyDescent="0.25">
      <c r="A81" s="150" t="s">
        <v>70</v>
      </c>
      <c r="B81" s="151"/>
      <c r="C81" s="151"/>
      <c r="D81" s="151"/>
      <c r="E81" s="151"/>
      <c r="F81" s="151"/>
      <c r="G81" s="151"/>
      <c r="H81" s="151"/>
      <c r="I81" s="151"/>
      <c r="J81" s="151"/>
      <c r="K81" s="151"/>
      <c r="L81" s="151"/>
      <c r="M81" s="151"/>
      <c r="N81" s="151"/>
      <c r="O81" s="151"/>
      <c r="P81" s="151"/>
      <c r="Q81" s="151"/>
      <c r="R81" s="151"/>
      <c r="S81" s="151"/>
      <c r="T81" s="151"/>
      <c r="U81" s="151"/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  <c r="AF81" s="151"/>
      <c r="AG81" s="151"/>
      <c r="AH81" s="152"/>
      <c r="AI81" s="21"/>
    </row>
    <row r="82" spans="1:59" s="38" customFormat="1" x14ac:dyDescent="0.2">
      <c r="A82" s="89" t="s">
        <v>341</v>
      </c>
      <c r="B82" s="89" t="s">
        <v>240</v>
      </c>
      <c r="C82" s="125" t="s">
        <v>90</v>
      </c>
      <c r="D82" s="91"/>
      <c r="E82" s="75" t="s">
        <v>55</v>
      </c>
      <c r="F82" s="76" t="s">
        <v>55</v>
      </c>
      <c r="G82" s="76" t="s">
        <v>55</v>
      </c>
      <c r="H82" s="77" t="s">
        <v>55</v>
      </c>
      <c r="I82" s="81"/>
      <c r="J82" s="82"/>
      <c r="K82" s="82"/>
      <c r="L82" s="83"/>
      <c r="M82" s="75">
        <v>10</v>
      </c>
      <c r="N82" s="76">
        <v>0</v>
      </c>
      <c r="O82" s="76" t="s">
        <v>16</v>
      </c>
      <c r="P82" s="77">
        <v>2</v>
      </c>
      <c r="Q82" s="81" t="s">
        <v>55</v>
      </c>
      <c r="R82" s="82" t="s">
        <v>55</v>
      </c>
      <c r="S82" s="82"/>
      <c r="T82" s="83" t="s">
        <v>55</v>
      </c>
      <c r="U82" s="75"/>
      <c r="V82" s="76"/>
      <c r="W82" s="76"/>
      <c r="X82" s="77"/>
      <c r="Y82" s="81"/>
      <c r="Z82" s="82"/>
      <c r="AA82" s="82"/>
      <c r="AB82" s="83"/>
      <c r="AC82" s="75"/>
      <c r="AD82" s="76"/>
      <c r="AE82" s="76"/>
      <c r="AF82" s="77"/>
      <c r="AG82" s="89" t="s">
        <v>92</v>
      </c>
      <c r="AH82" s="66" t="s">
        <v>110</v>
      </c>
      <c r="AI82" s="21"/>
    </row>
    <row r="83" spans="1:59" s="38" customFormat="1" x14ac:dyDescent="0.2">
      <c r="A83" s="32" t="s">
        <v>342</v>
      </c>
      <c r="B83" s="32" t="s">
        <v>241</v>
      </c>
      <c r="C83" s="123" t="s">
        <v>89</v>
      </c>
      <c r="D83" s="92"/>
      <c r="E83" s="48"/>
      <c r="F83" s="37"/>
      <c r="G83" s="37"/>
      <c r="H83" s="49"/>
      <c r="I83" s="84"/>
      <c r="J83" s="22"/>
      <c r="K83" s="22"/>
      <c r="L83" s="85"/>
      <c r="M83" s="48"/>
      <c r="N83" s="37"/>
      <c r="O83" s="37"/>
      <c r="P83" s="49"/>
      <c r="Q83" s="84">
        <v>10</v>
      </c>
      <c r="R83" s="22">
        <v>0</v>
      </c>
      <c r="S83" s="22" t="s">
        <v>15</v>
      </c>
      <c r="T83" s="85">
        <v>2</v>
      </c>
      <c r="U83" s="48"/>
      <c r="V83" s="37"/>
      <c r="W83" s="37"/>
      <c r="X83" s="49"/>
      <c r="Y83" s="84"/>
      <c r="Z83" s="22"/>
      <c r="AA83" s="22"/>
      <c r="AB83" s="85"/>
      <c r="AC83" s="48" t="s">
        <v>55</v>
      </c>
      <c r="AD83" s="37" t="s">
        <v>55</v>
      </c>
      <c r="AE83" s="37" t="s">
        <v>55</v>
      </c>
      <c r="AF83" s="49"/>
      <c r="AG83" s="32" t="s">
        <v>276</v>
      </c>
      <c r="AH83" s="32" t="s">
        <v>289</v>
      </c>
      <c r="AI83" s="21"/>
    </row>
    <row r="84" spans="1:59" s="38" customFormat="1" x14ac:dyDescent="0.2">
      <c r="A84" s="32" t="s">
        <v>343</v>
      </c>
      <c r="B84" s="32" t="s">
        <v>242</v>
      </c>
      <c r="C84" s="123" t="s">
        <v>126</v>
      </c>
      <c r="D84" s="92" t="s">
        <v>273</v>
      </c>
      <c r="E84" s="48"/>
      <c r="F84" s="37"/>
      <c r="G84" s="37"/>
      <c r="H84" s="49"/>
      <c r="I84" s="84"/>
      <c r="J84" s="22"/>
      <c r="K84" s="22"/>
      <c r="L84" s="85"/>
      <c r="M84" s="48" t="s">
        <v>55</v>
      </c>
      <c r="N84" s="37" t="s">
        <v>55</v>
      </c>
      <c r="O84" s="37"/>
      <c r="P84" s="49" t="s">
        <v>55</v>
      </c>
      <c r="Q84" s="84"/>
      <c r="R84" s="22"/>
      <c r="S84" s="22"/>
      <c r="T84" s="85"/>
      <c r="U84" s="48">
        <v>20</v>
      </c>
      <c r="V84" s="37">
        <v>0</v>
      </c>
      <c r="W84" s="37" t="s">
        <v>16</v>
      </c>
      <c r="X84" s="49">
        <v>4</v>
      </c>
      <c r="Y84" s="84" t="s">
        <v>55</v>
      </c>
      <c r="Z84" s="22" t="s">
        <v>55</v>
      </c>
      <c r="AA84" s="22" t="s">
        <v>55</v>
      </c>
      <c r="AB84" s="85" t="s">
        <v>55</v>
      </c>
      <c r="AC84" s="48"/>
      <c r="AD84" s="37"/>
      <c r="AE84" s="37"/>
      <c r="AF84" s="49"/>
      <c r="AG84" s="32" t="s">
        <v>92</v>
      </c>
      <c r="AH84" s="65" t="s">
        <v>46</v>
      </c>
      <c r="AI84" s="21"/>
    </row>
    <row r="85" spans="1:59" s="38" customFormat="1" ht="13.5" thickBot="1" x14ac:dyDescent="0.25">
      <c r="A85" s="90" t="s">
        <v>344</v>
      </c>
      <c r="B85" s="90" t="s">
        <v>243</v>
      </c>
      <c r="C85" s="50" t="s">
        <v>21</v>
      </c>
      <c r="D85" s="93"/>
      <c r="E85" s="78"/>
      <c r="F85" s="79"/>
      <c r="G85" s="79"/>
      <c r="H85" s="80"/>
      <c r="I85" s="86"/>
      <c r="J85" s="87"/>
      <c r="K85" s="87"/>
      <c r="L85" s="88"/>
      <c r="M85" s="78" t="s">
        <v>55</v>
      </c>
      <c r="N85" s="79" t="s">
        <v>55</v>
      </c>
      <c r="O85" s="79" t="s">
        <v>55</v>
      </c>
      <c r="P85" s="80" t="s">
        <v>55</v>
      </c>
      <c r="Q85" s="86"/>
      <c r="R85" s="87"/>
      <c r="S85" s="87"/>
      <c r="T85" s="88"/>
      <c r="U85" s="78">
        <v>10</v>
      </c>
      <c r="V85" s="79">
        <v>0</v>
      </c>
      <c r="W85" s="79" t="s">
        <v>15</v>
      </c>
      <c r="X85" s="80">
        <v>2</v>
      </c>
      <c r="Y85" s="86"/>
      <c r="Z85" s="87"/>
      <c r="AA85" s="87"/>
      <c r="AB85" s="88"/>
      <c r="AC85" s="78"/>
      <c r="AD85" s="79"/>
      <c r="AE85" s="79"/>
      <c r="AF85" s="80"/>
      <c r="AG85" s="90" t="s">
        <v>276</v>
      </c>
      <c r="AH85" s="90" t="s">
        <v>27</v>
      </c>
      <c r="AI85" s="21"/>
    </row>
    <row r="86" spans="1:59" s="44" customFormat="1" ht="13.5" thickBot="1" x14ac:dyDescent="0.25">
      <c r="A86" s="51"/>
      <c r="B86" s="98"/>
      <c r="C86" s="99"/>
      <c r="D86" s="100">
        <f>SUM(H86,L86,P86,T86,X86,AB86,AF86)</f>
        <v>10</v>
      </c>
      <c r="E86" s="101">
        <f>SUM(E82:E85)</f>
        <v>0</v>
      </c>
      <c r="F86" s="102">
        <f t="shared" ref="F86:AF86" si="5">SUM(F82:F85)</f>
        <v>0</v>
      </c>
      <c r="G86" s="102">
        <f t="shared" si="5"/>
        <v>0</v>
      </c>
      <c r="H86" s="103">
        <f t="shared" si="5"/>
        <v>0</v>
      </c>
      <c r="I86" s="104">
        <f t="shared" si="5"/>
        <v>0</v>
      </c>
      <c r="J86" s="102">
        <f t="shared" si="5"/>
        <v>0</v>
      </c>
      <c r="K86" s="102">
        <f t="shared" si="5"/>
        <v>0</v>
      </c>
      <c r="L86" s="102">
        <f t="shared" si="5"/>
        <v>0</v>
      </c>
      <c r="M86" s="101">
        <f t="shared" si="5"/>
        <v>10</v>
      </c>
      <c r="N86" s="102">
        <f t="shared" si="5"/>
        <v>0</v>
      </c>
      <c r="O86" s="102">
        <f t="shared" si="5"/>
        <v>0</v>
      </c>
      <c r="P86" s="103">
        <f t="shared" si="5"/>
        <v>2</v>
      </c>
      <c r="Q86" s="102">
        <f t="shared" si="5"/>
        <v>10</v>
      </c>
      <c r="R86" s="102">
        <f t="shared" si="5"/>
        <v>0</v>
      </c>
      <c r="S86" s="102">
        <f t="shared" si="5"/>
        <v>0</v>
      </c>
      <c r="T86" s="102">
        <f t="shared" si="5"/>
        <v>2</v>
      </c>
      <c r="U86" s="101">
        <f>SUM(U82:U85)</f>
        <v>30</v>
      </c>
      <c r="V86" s="102">
        <f>SUM(V82:V85)</f>
        <v>0</v>
      </c>
      <c r="W86" s="102">
        <f>SUM(W82:W85)</f>
        <v>0</v>
      </c>
      <c r="X86" s="103">
        <f>SUM(X82:X85)</f>
        <v>6</v>
      </c>
      <c r="Y86" s="102">
        <f t="shared" si="5"/>
        <v>0</v>
      </c>
      <c r="Z86" s="102">
        <f t="shared" si="5"/>
        <v>0</v>
      </c>
      <c r="AA86" s="102">
        <f t="shared" si="5"/>
        <v>0</v>
      </c>
      <c r="AB86" s="102">
        <f t="shared" si="5"/>
        <v>0</v>
      </c>
      <c r="AC86" s="101">
        <f t="shared" si="5"/>
        <v>0</v>
      </c>
      <c r="AD86" s="102">
        <f t="shared" si="5"/>
        <v>0</v>
      </c>
      <c r="AE86" s="102">
        <f t="shared" si="5"/>
        <v>0</v>
      </c>
      <c r="AF86" s="103">
        <f t="shared" si="5"/>
        <v>0</v>
      </c>
      <c r="AG86" s="98"/>
      <c r="AH86" s="52"/>
      <c r="AI86" s="139"/>
    </row>
    <row r="87" spans="1:59" s="38" customFormat="1" ht="13.5" thickBot="1" x14ac:dyDescent="0.25">
      <c r="A87" s="150" t="s">
        <v>71</v>
      </c>
      <c r="B87" s="151"/>
      <c r="C87" s="151"/>
      <c r="D87" s="151"/>
      <c r="E87" s="151"/>
      <c r="F87" s="151"/>
      <c r="G87" s="151"/>
      <c r="H87" s="151"/>
      <c r="I87" s="151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  <c r="AF87" s="151"/>
      <c r="AG87" s="151"/>
      <c r="AH87" s="152"/>
      <c r="AI87" s="21"/>
    </row>
    <row r="88" spans="1:59" s="38" customFormat="1" x14ac:dyDescent="0.2">
      <c r="A88" s="89" t="s">
        <v>345</v>
      </c>
      <c r="B88" s="89" t="s">
        <v>244</v>
      </c>
      <c r="C88" s="46" t="s">
        <v>95</v>
      </c>
      <c r="D88" s="126" t="s">
        <v>86</v>
      </c>
      <c r="E88" s="75"/>
      <c r="F88" s="76"/>
      <c r="G88" s="76"/>
      <c r="H88" s="77"/>
      <c r="I88" s="81"/>
      <c r="J88" s="82"/>
      <c r="K88" s="82"/>
      <c r="L88" s="83"/>
      <c r="M88" s="75"/>
      <c r="N88" s="76"/>
      <c r="O88" s="76"/>
      <c r="P88" s="77"/>
      <c r="Q88" s="81"/>
      <c r="R88" s="82"/>
      <c r="S88" s="82"/>
      <c r="T88" s="83"/>
      <c r="U88" s="75">
        <v>15</v>
      </c>
      <c r="V88" s="76">
        <v>0</v>
      </c>
      <c r="W88" s="76" t="s">
        <v>15</v>
      </c>
      <c r="X88" s="77">
        <v>3</v>
      </c>
      <c r="Y88" s="81"/>
      <c r="Z88" s="82"/>
      <c r="AA88" s="82"/>
      <c r="AB88" s="83"/>
      <c r="AC88" s="75" t="s">
        <v>55</v>
      </c>
      <c r="AD88" s="76" t="s">
        <v>55</v>
      </c>
      <c r="AE88" s="76"/>
      <c r="AF88" s="77" t="s">
        <v>55</v>
      </c>
      <c r="AG88" s="89" t="s">
        <v>94</v>
      </c>
      <c r="AH88" s="89" t="s">
        <v>171</v>
      </c>
      <c r="AI88" s="21"/>
    </row>
    <row r="89" spans="1:59" s="36" customFormat="1" x14ac:dyDescent="0.2">
      <c r="A89" s="32" t="s">
        <v>346</v>
      </c>
      <c r="B89" s="32" t="s">
        <v>245</v>
      </c>
      <c r="C89" s="47" t="s">
        <v>127</v>
      </c>
      <c r="D89" s="110"/>
      <c r="E89" s="48"/>
      <c r="F89" s="37"/>
      <c r="G89" s="37"/>
      <c r="H89" s="49"/>
      <c r="I89" s="84" t="s">
        <v>55</v>
      </c>
      <c r="J89" s="22" t="s">
        <v>55</v>
      </c>
      <c r="K89" s="22" t="s">
        <v>55</v>
      </c>
      <c r="L89" s="85" t="s">
        <v>55</v>
      </c>
      <c r="M89" s="48" t="s">
        <v>55</v>
      </c>
      <c r="N89" s="37" t="s">
        <v>55</v>
      </c>
      <c r="O89" s="37" t="s">
        <v>55</v>
      </c>
      <c r="P89" s="49" t="s">
        <v>55</v>
      </c>
      <c r="Q89" s="84" t="s">
        <v>55</v>
      </c>
      <c r="R89" s="22" t="s">
        <v>55</v>
      </c>
      <c r="S89" s="22" t="s">
        <v>55</v>
      </c>
      <c r="T89" s="85" t="s">
        <v>55</v>
      </c>
      <c r="U89" s="48">
        <v>15</v>
      </c>
      <c r="V89" s="37">
        <v>0</v>
      </c>
      <c r="W89" s="37" t="s">
        <v>15</v>
      </c>
      <c r="X89" s="49">
        <v>3</v>
      </c>
      <c r="Y89" s="84"/>
      <c r="Z89" s="22"/>
      <c r="AA89" s="22"/>
      <c r="AB89" s="85"/>
      <c r="AC89" s="48"/>
      <c r="AD89" s="37"/>
      <c r="AE89" s="37"/>
      <c r="AF89" s="49"/>
      <c r="AG89" s="32" t="s">
        <v>94</v>
      </c>
      <c r="AH89" s="32" t="s">
        <v>288</v>
      </c>
      <c r="AI89" s="140" t="s">
        <v>117</v>
      </c>
    </row>
    <row r="90" spans="1:59" s="36" customFormat="1" x14ac:dyDescent="0.2">
      <c r="A90" s="32" t="s">
        <v>347</v>
      </c>
      <c r="B90" s="32" t="s">
        <v>246</v>
      </c>
      <c r="C90" s="47" t="s">
        <v>182</v>
      </c>
      <c r="D90" s="110" t="s">
        <v>271</v>
      </c>
      <c r="E90" s="48"/>
      <c r="F90" s="37"/>
      <c r="G90" s="37"/>
      <c r="H90" s="49"/>
      <c r="I90" s="84"/>
      <c r="J90" s="22"/>
      <c r="K90" s="22"/>
      <c r="L90" s="85"/>
      <c r="M90" s="48" t="s">
        <v>55</v>
      </c>
      <c r="N90" s="37" t="s">
        <v>55</v>
      </c>
      <c r="O90" s="37" t="s">
        <v>55</v>
      </c>
      <c r="P90" s="49" t="s">
        <v>55</v>
      </c>
      <c r="Q90" s="84"/>
      <c r="R90" s="22"/>
      <c r="S90" s="22"/>
      <c r="T90" s="85"/>
      <c r="U90" s="48">
        <v>10</v>
      </c>
      <c r="V90" s="37">
        <v>0</v>
      </c>
      <c r="W90" s="37" t="s">
        <v>15</v>
      </c>
      <c r="X90" s="49">
        <v>3</v>
      </c>
      <c r="Y90" s="84"/>
      <c r="Z90" s="22"/>
      <c r="AA90" s="22"/>
      <c r="AB90" s="85"/>
      <c r="AC90" s="48"/>
      <c r="AD90" s="37"/>
      <c r="AE90" s="37"/>
      <c r="AF90" s="49"/>
      <c r="AG90" s="32" t="s">
        <v>94</v>
      </c>
      <c r="AH90" s="32" t="s">
        <v>287</v>
      </c>
      <c r="AI90" s="140"/>
    </row>
    <row r="91" spans="1:59" s="38" customFormat="1" ht="13.5" thickBot="1" x14ac:dyDescent="0.25">
      <c r="A91" s="90" t="s">
        <v>348</v>
      </c>
      <c r="B91" s="90" t="s">
        <v>274</v>
      </c>
      <c r="C91" s="50" t="s">
        <v>145</v>
      </c>
      <c r="D91" s="124"/>
      <c r="E91" s="78"/>
      <c r="F91" s="79"/>
      <c r="G91" s="79"/>
      <c r="H91" s="80"/>
      <c r="I91" s="86"/>
      <c r="J91" s="87"/>
      <c r="K91" s="87"/>
      <c r="L91" s="88"/>
      <c r="M91" s="78"/>
      <c r="N91" s="79"/>
      <c r="O91" s="79"/>
      <c r="P91" s="80"/>
      <c r="Q91" s="86"/>
      <c r="R91" s="87"/>
      <c r="S91" s="87"/>
      <c r="T91" s="88"/>
      <c r="U91" s="78">
        <v>12</v>
      </c>
      <c r="V91" s="79">
        <v>0</v>
      </c>
      <c r="W91" s="79" t="s">
        <v>16</v>
      </c>
      <c r="X91" s="80">
        <v>2</v>
      </c>
      <c r="Y91" s="86"/>
      <c r="Z91" s="87"/>
      <c r="AA91" s="87"/>
      <c r="AB91" s="88"/>
      <c r="AC91" s="78" t="s">
        <v>55</v>
      </c>
      <c r="AD91" s="79" t="s">
        <v>55</v>
      </c>
      <c r="AE91" s="79"/>
      <c r="AF91" s="80" t="s">
        <v>55</v>
      </c>
      <c r="AG91" s="90" t="s">
        <v>96</v>
      </c>
      <c r="AH91" s="90" t="s">
        <v>122</v>
      </c>
      <c r="AI91" s="21"/>
    </row>
    <row r="92" spans="1:59" s="44" customFormat="1" ht="13.5" thickBot="1" x14ac:dyDescent="0.25">
      <c r="A92" s="51"/>
      <c r="B92" s="98"/>
      <c r="C92" s="99"/>
      <c r="D92" s="100">
        <f>SUM(H92,L92,P92,T92,X92,AB92,AF92)</f>
        <v>11</v>
      </c>
      <c r="E92" s="101">
        <f>SUM(E88:E91)</f>
        <v>0</v>
      </c>
      <c r="F92" s="102">
        <f t="shared" ref="F92:AF92" si="6">SUM(F88:F91)</f>
        <v>0</v>
      </c>
      <c r="G92" s="102">
        <f t="shared" si="6"/>
        <v>0</v>
      </c>
      <c r="H92" s="103">
        <f t="shared" si="6"/>
        <v>0</v>
      </c>
      <c r="I92" s="104">
        <f t="shared" si="6"/>
        <v>0</v>
      </c>
      <c r="J92" s="102">
        <f t="shared" si="6"/>
        <v>0</v>
      </c>
      <c r="K92" s="102">
        <f t="shared" si="6"/>
        <v>0</v>
      </c>
      <c r="L92" s="102">
        <f t="shared" si="6"/>
        <v>0</v>
      </c>
      <c r="M92" s="101">
        <f t="shared" si="6"/>
        <v>0</v>
      </c>
      <c r="N92" s="102">
        <f t="shared" si="6"/>
        <v>0</v>
      </c>
      <c r="O92" s="102">
        <f t="shared" si="6"/>
        <v>0</v>
      </c>
      <c r="P92" s="103">
        <f t="shared" si="6"/>
        <v>0</v>
      </c>
      <c r="Q92" s="102">
        <f>SUM(Q88:Q91)</f>
        <v>0</v>
      </c>
      <c r="R92" s="102">
        <f>SUM(R88:R91)</f>
        <v>0</v>
      </c>
      <c r="S92" s="102">
        <f>SUM(S88:S91)</f>
        <v>0</v>
      </c>
      <c r="T92" s="102">
        <f>SUM(T88:T91)</f>
        <v>0</v>
      </c>
      <c r="U92" s="101">
        <f t="shared" si="6"/>
        <v>52</v>
      </c>
      <c r="V92" s="102">
        <f t="shared" si="6"/>
        <v>0</v>
      </c>
      <c r="W92" s="102">
        <f t="shared" si="6"/>
        <v>0</v>
      </c>
      <c r="X92" s="103">
        <f t="shared" si="6"/>
        <v>11</v>
      </c>
      <c r="Y92" s="102">
        <f t="shared" si="6"/>
        <v>0</v>
      </c>
      <c r="Z92" s="102">
        <f t="shared" si="6"/>
        <v>0</v>
      </c>
      <c r="AA92" s="102">
        <f t="shared" si="6"/>
        <v>0</v>
      </c>
      <c r="AB92" s="102">
        <f t="shared" si="6"/>
        <v>0</v>
      </c>
      <c r="AC92" s="101">
        <f t="shared" si="6"/>
        <v>0</v>
      </c>
      <c r="AD92" s="102">
        <f t="shared" si="6"/>
        <v>0</v>
      </c>
      <c r="AE92" s="102">
        <f t="shared" si="6"/>
        <v>0</v>
      </c>
      <c r="AF92" s="103">
        <f t="shared" si="6"/>
        <v>0</v>
      </c>
      <c r="AG92" s="98"/>
      <c r="AH92" s="52"/>
      <c r="AI92" s="139"/>
    </row>
    <row r="93" spans="1:59" s="38" customFormat="1" ht="13.5" thickBot="1" x14ac:dyDescent="0.25">
      <c r="A93" s="150" t="s">
        <v>97</v>
      </c>
      <c r="B93" s="151"/>
      <c r="C93" s="151"/>
      <c r="D93" s="151"/>
      <c r="E93" s="151"/>
      <c r="F93" s="151"/>
      <c r="G93" s="151"/>
      <c r="H93" s="151"/>
      <c r="I93" s="151"/>
      <c r="J93" s="151"/>
      <c r="K93" s="151"/>
      <c r="L93" s="151"/>
      <c r="M93" s="151"/>
      <c r="N93" s="151"/>
      <c r="O93" s="151"/>
      <c r="P93" s="151"/>
      <c r="Q93" s="151"/>
      <c r="R93" s="151"/>
      <c r="S93" s="151"/>
      <c r="T93" s="151"/>
      <c r="U93" s="151"/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  <c r="AF93" s="151"/>
      <c r="AG93" s="151"/>
      <c r="AH93" s="152"/>
      <c r="AI93" s="21"/>
    </row>
    <row r="94" spans="1:59" s="38" customFormat="1" x14ac:dyDescent="0.2">
      <c r="A94" s="89" t="s">
        <v>349</v>
      </c>
      <c r="B94" s="89" t="s">
        <v>247</v>
      </c>
      <c r="C94" s="46" t="s">
        <v>187</v>
      </c>
      <c r="D94" s="91"/>
      <c r="E94" s="75"/>
      <c r="F94" s="76"/>
      <c r="G94" s="76"/>
      <c r="H94" s="77"/>
      <c r="I94" s="81"/>
      <c r="J94" s="82"/>
      <c r="K94" s="82"/>
      <c r="L94" s="83"/>
      <c r="M94" s="75">
        <v>0</v>
      </c>
      <c r="N94" s="76">
        <v>12</v>
      </c>
      <c r="O94" s="76" t="s">
        <v>16</v>
      </c>
      <c r="P94" s="77">
        <v>2</v>
      </c>
      <c r="Q94" s="81"/>
      <c r="R94" s="82"/>
      <c r="S94" s="82"/>
      <c r="T94" s="83"/>
      <c r="U94" s="75"/>
      <c r="V94" s="76"/>
      <c r="W94" s="76"/>
      <c r="X94" s="77"/>
      <c r="Y94" s="81"/>
      <c r="Z94" s="82"/>
      <c r="AA94" s="82"/>
      <c r="AB94" s="83"/>
      <c r="AC94" s="75"/>
      <c r="AD94" s="76"/>
      <c r="AE94" s="76"/>
      <c r="AF94" s="77"/>
      <c r="AG94" s="66" t="s">
        <v>270</v>
      </c>
      <c r="AH94" s="127" t="s">
        <v>268</v>
      </c>
      <c r="AI94" s="21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</row>
    <row r="95" spans="1:59" s="38" customFormat="1" ht="25.5" x14ac:dyDescent="0.2">
      <c r="A95" s="32" t="s">
        <v>350</v>
      </c>
      <c r="B95" s="32" t="s">
        <v>248</v>
      </c>
      <c r="C95" s="47" t="s">
        <v>188</v>
      </c>
      <c r="D95" s="92" t="s">
        <v>187</v>
      </c>
      <c r="E95" s="48"/>
      <c r="F95" s="37"/>
      <c r="G95" s="37"/>
      <c r="H95" s="49"/>
      <c r="I95" s="84"/>
      <c r="J95" s="22"/>
      <c r="K95" s="22"/>
      <c r="L95" s="85"/>
      <c r="M95" s="48"/>
      <c r="N95" s="37"/>
      <c r="O95" s="37"/>
      <c r="P95" s="49"/>
      <c r="Q95" s="84">
        <v>0</v>
      </c>
      <c r="R95" s="22">
        <v>12</v>
      </c>
      <c r="S95" s="22" t="s">
        <v>16</v>
      </c>
      <c r="T95" s="85">
        <v>2</v>
      </c>
      <c r="U95" s="48"/>
      <c r="V95" s="37"/>
      <c r="W95" s="37"/>
      <c r="X95" s="49"/>
      <c r="Y95" s="84"/>
      <c r="Z95" s="22"/>
      <c r="AA95" s="22"/>
      <c r="AB95" s="85"/>
      <c r="AC95" s="48"/>
      <c r="AD95" s="37"/>
      <c r="AE95" s="37"/>
      <c r="AF95" s="49"/>
      <c r="AG95" s="65" t="s">
        <v>293</v>
      </c>
      <c r="AH95" s="128" t="s">
        <v>269</v>
      </c>
      <c r="AI95" s="21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</row>
    <row r="96" spans="1:59" s="38" customFormat="1" ht="25.5" x14ac:dyDescent="0.2">
      <c r="A96" s="32" t="s">
        <v>351</v>
      </c>
      <c r="B96" s="32" t="s">
        <v>249</v>
      </c>
      <c r="C96" s="47" t="s">
        <v>189</v>
      </c>
      <c r="D96" s="92" t="s">
        <v>188</v>
      </c>
      <c r="E96" s="48"/>
      <c r="F96" s="37"/>
      <c r="G96" s="37"/>
      <c r="H96" s="49"/>
      <c r="I96" s="84"/>
      <c r="J96" s="22"/>
      <c r="K96" s="22"/>
      <c r="L96" s="85"/>
      <c r="M96" s="48"/>
      <c r="N96" s="37"/>
      <c r="O96" s="37"/>
      <c r="P96" s="49"/>
      <c r="Q96" s="84"/>
      <c r="R96" s="22"/>
      <c r="S96" s="22"/>
      <c r="T96" s="85"/>
      <c r="U96" s="48">
        <v>0</v>
      </c>
      <c r="V96" s="37">
        <v>18</v>
      </c>
      <c r="W96" s="37" t="s">
        <v>16</v>
      </c>
      <c r="X96" s="49">
        <v>4</v>
      </c>
      <c r="Y96" s="84"/>
      <c r="Z96" s="22"/>
      <c r="AA96" s="22"/>
      <c r="AB96" s="85"/>
      <c r="AC96" s="48"/>
      <c r="AD96" s="37"/>
      <c r="AE96" s="37"/>
      <c r="AF96" s="49"/>
      <c r="AG96" s="65" t="s">
        <v>33</v>
      </c>
      <c r="AH96" s="128" t="s">
        <v>30</v>
      </c>
      <c r="AI96" s="21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</row>
    <row r="97" spans="1:59" s="38" customFormat="1" ht="12" customHeight="1" x14ac:dyDescent="0.2">
      <c r="A97" s="32" t="s">
        <v>352</v>
      </c>
      <c r="B97" s="32" t="s">
        <v>250</v>
      </c>
      <c r="C97" s="47" t="s">
        <v>190</v>
      </c>
      <c r="D97" s="119"/>
      <c r="E97" s="48"/>
      <c r="F97" s="37"/>
      <c r="G97" s="37"/>
      <c r="H97" s="49"/>
      <c r="I97" s="84"/>
      <c r="J97" s="22"/>
      <c r="K97" s="22"/>
      <c r="L97" s="85"/>
      <c r="M97" s="48"/>
      <c r="N97" s="37"/>
      <c r="O97" s="37"/>
      <c r="P97" s="49"/>
      <c r="Q97" s="84"/>
      <c r="R97" s="22"/>
      <c r="S97" s="22"/>
      <c r="T97" s="85"/>
      <c r="U97" s="48"/>
      <c r="V97" s="37"/>
      <c r="W97" s="37"/>
      <c r="X97" s="49"/>
      <c r="Y97" s="84">
        <v>0</v>
      </c>
      <c r="Z97" s="22">
        <v>18</v>
      </c>
      <c r="AA97" s="22" t="s">
        <v>16</v>
      </c>
      <c r="AB97" s="85">
        <v>4</v>
      </c>
      <c r="AC97" s="48"/>
      <c r="AD97" s="37"/>
      <c r="AE97" s="37"/>
      <c r="AF97" s="49"/>
      <c r="AG97" s="65" t="s">
        <v>33</v>
      </c>
      <c r="AH97" s="128" t="s">
        <v>30</v>
      </c>
      <c r="AI97" s="21"/>
    </row>
    <row r="98" spans="1:59" s="38" customFormat="1" ht="24.75" thickBot="1" x14ac:dyDescent="0.25">
      <c r="A98" s="90" t="s">
        <v>353</v>
      </c>
      <c r="B98" s="90" t="s">
        <v>251</v>
      </c>
      <c r="C98" s="50" t="s">
        <v>191</v>
      </c>
      <c r="D98" s="129" t="s">
        <v>192</v>
      </c>
      <c r="E98" s="78"/>
      <c r="F98" s="79"/>
      <c r="G98" s="79"/>
      <c r="H98" s="80"/>
      <c r="I98" s="86"/>
      <c r="J98" s="87"/>
      <c r="K98" s="87"/>
      <c r="L98" s="88"/>
      <c r="M98" s="78"/>
      <c r="N98" s="79"/>
      <c r="O98" s="79"/>
      <c r="P98" s="80"/>
      <c r="Q98" s="86"/>
      <c r="R98" s="87"/>
      <c r="S98" s="87"/>
      <c r="T98" s="88"/>
      <c r="U98" s="78"/>
      <c r="V98" s="79"/>
      <c r="W98" s="79"/>
      <c r="X98" s="80"/>
      <c r="Y98" s="86"/>
      <c r="Z98" s="87"/>
      <c r="AA98" s="87"/>
      <c r="AB98" s="88"/>
      <c r="AC98" s="78">
        <v>0</v>
      </c>
      <c r="AD98" s="79">
        <v>15</v>
      </c>
      <c r="AE98" s="79" t="s">
        <v>144</v>
      </c>
      <c r="AF98" s="80">
        <v>3</v>
      </c>
      <c r="AG98" s="74" t="s">
        <v>33</v>
      </c>
      <c r="AH98" s="130" t="s">
        <v>30</v>
      </c>
      <c r="AI98" s="21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</row>
    <row r="99" spans="1:59" s="44" customFormat="1" ht="13.5" thickBot="1" x14ac:dyDescent="0.25">
      <c r="A99" s="51"/>
      <c r="B99" s="98"/>
      <c r="C99" s="99"/>
      <c r="D99" s="100">
        <f>SUM(H99,L99,P99,T99,X99,AB99,AF99)</f>
        <v>15</v>
      </c>
      <c r="E99" s="101">
        <f>SUM(E94:E98)</f>
        <v>0</v>
      </c>
      <c r="F99" s="102">
        <f t="shared" ref="F99:AF99" si="7">SUM(F94:F98)</f>
        <v>0</v>
      </c>
      <c r="G99" s="102">
        <f t="shared" si="7"/>
        <v>0</v>
      </c>
      <c r="H99" s="103">
        <f t="shared" si="7"/>
        <v>0</v>
      </c>
      <c r="I99" s="104">
        <f t="shared" si="7"/>
        <v>0</v>
      </c>
      <c r="J99" s="102">
        <f t="shared" si="7"/>
        <v>0</v>
      </c>
      <c r="K99" s="102">
        <f t="shared" si="7"/>
        <v>0</v>
      </c>
      <c r="L99" s="102">
        <f t="shared" si="7"/>
        <v>0</v>
      </c>
      <c r="M99" s="101">
        <f t="shared" si="7"/>
        <v>0</v>
      </c>
      <c r="N99" s="102">
        <f t="shared" si="7"/>
        <v>12</v>
      </c>
      <c r="O99" s="102">
        <f t="shared" si="7"/>
        <v>0</v>
      </c>
      <c r="P99" s="103">
        <f t="shared" si="7"/>
        <v>2</v>
      </c>
      <c r="Q99" s="102">
        <f t="shared" si="7"/>
        <v>0</v>
      </c>
      <c r="R99" s="102">
        <f t="shared" si="7"/>
        <v>12</v>
      </c>
      <c r="S99" s="102">
        <f t="shared" si="7"/>
        <v>0</v>
      </c>
      <c r="T99" s="102">
        <f t="shared" si="7"/>
        <v>2</v>
      </c>
      <c r="U99" s="101">
        <f t="shared" si="7"/>
        <v>0</v>
      </c>
      <c r="V99" s="102">
        <f t="shared" si="7"/>
        <v>18</v>
      </c>
      <c r="W99" s="102">
        <f t="shared" si="7"/>
        <v>0</v>
      </c>
      <c r="X99" s="103">
        <f t="shared" si="7"/>
        <v>4</v>
      </c>
      <c r="Y99" s="102">
        <f t="shared" si="7"/>
        <v>0</v>
      </c>
      <c r="Z99" s="102">
        <f t="shared" si="7"/>
        <v>18</v>
      </c>
      <c r="AA99" s="102">
        <f t="shared" si="7"/>
        <v>0</v>
      </c>
      <c r="AB99" s="102">
        <f t="shared" si="7"/>
        <v>4</v>
      </c>
      <c r="AC99" s="101">
        <f t="shared" si="7"/>
        <v>0</v>
      </c>
      <c r="AD99" s="102">
        <f t="shared" si="7"/>
        <v>15</v>
      </c>
      <c r="AE99" s="102">
        <f t="shared" si="7"/>
        <v>0</v>
      </c>
      <c r="AF99" s="103">
        <f t="shared" si="7"/>
        <v>3</v>
      </c>
      <c r="AG99" s="98"/>
      <c r="AH99" s="52"/>
      <c r="AI99" s="139"/>
    </row>
    <row r="100" spans="1:59" s="38" customFormat="1" ht="16.5" thickBot="1" x14ac:dyDescent="0.25">
      <c r="A100" s="161" t="s">
        <v>53</v>
      </c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/>
      <c r="AF100" s="162"/>
      <c r="AG100" s="162"/>
      <c r="AH100" s="163"/>
      <c r="AI100" s="21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</row>
    <row r="101" spans="1:59" s="38" customFormat="1" x14ac:dyDescent="0.2">
      <c r="A101" s="89" t="s">
        <v>354</v>
      </c>
      <c r="B101" s="89" t="s">
        <v>252</v>
      </c>
      <c r="C101" s="46" t="s">
        <v>22</v>
      </c>
      <c r="D101" s="117"/>
      <c r="E101" s="75"/>
      <c r="F101" s="76"/>
      <c r="G101" s="76"/>
      <c r="H101" s="77"/>
      <c r="I101" s="81"/>
      <c r="J101" s="82"/>
      <c r="K101" s="82"/>
      <c r="L101" s="83"/>
      <c r="M101" s="75"/>
      <c r="N101" s="76"/>
      <c r="O101" s="76"/>
      <c r="P101" s="77"/>
      <c r="Q101" s="81">
        <v>9</v>
      </c>
      <c r="R101" s="82">
        <v>0</v>
      </c>
      <c r="S101" s="82" t="s">
        <v>16</v>
      </c>
      <c r="T101" s="83">
        <v>2</v>
      </c>
      <c r="U101" s="75"/>
      <c r="V101" s="76"/>
      <c r="W101" s="76"/>
      <c r="X101" s="77"/>
      <c r="Y101" s="81">
        <v>9</v>
      </c>
      <c r="Z101" s="82">
        <v>0</v>
      </c>
      <c r="AA101" s="82" t="s">
        <v>16</v>
      </c>
      <c r="AB101" s="83">
        <v>2</v>
      </c>
      <c r="AC101" s="75"/>
      <c r="AD101" s="76"/>
      <c r="AE101" s="76"/>
      <c r="AF101" s="77"/>
      <c r="AG101" s="89" t="s">
        <v>277</v>
      </c>
      <c r="AH101" s="89" t="s">
        <v>25</v>
      </c>
      <c r="AI101" s="21"/>
    </row>
    <row r="102" spans="1:59" s="38" customFormat="1" x14ac:dyDescent="0.2">
      <c r="A102" s="32" t="s">
        <v>358</v>
      </c>
      <c r="B102" s="32" t="s">
        <v>253</v>
      </c>
      <c r="C102" s="47" t="s">
        <v>102</v>
      </c>
      <c r="D102" s="110"/>
      <c r="E102" s="48"/>
      <c r="F102" s="37"/>
      <c r="G102" s="37"/>
      <c r="H102" s="49"/>
      <c r="I102" s="84"/>
      <c r="J102" s="22"/>
      <c r="K102" s="22"/>
      <c r="L102" s="85"/>
      <c r="M102" s="48">
        <v>9</v>
      </c>
      <c r="N102" s="37">
        <v>0</v>
      </c>
      <c r="O102" s="37" t="s">
        <v>16</v>
      </c>
      <c r="P102" s="49">
        <v>2</v>
      </c>
      <c r="Q102" s="84"/>
      <c r="R102" s="22"/>
      <c r="S102" s="22"/>
      <c r="T102" s="85"/>
      <c r="U102" s="48">
        <v>9</v>
      </c>
      <c r="V102" s="37">
        <v>0</v>
      </c>
      <c r="W102" s="37" t="s">
        <v>16</v>
      </c>
      <c r="X102" s="49">
        <v>2</v>
      </c>
      <c r="Y102" s="84"/>
      <c r="Z102" s="22"/>
      <c r="AA102" s="22"/>
      <c r="AB102" s="85"/>
      <c r="AC102" s="48"/>
      <c r="AD102" s="37"/>
      <c r="AE102" s="37"/>
      <c r="AF102" s="49"/>
      <c r="AG102" s="32" t="s">
        <v>277</v>
      </c>
      <c r="AH102" s="32" t="s">
        <v>25</v>
      </c>
      <c r="AI102" s="21"/>
    </row>
    <row r="103" spans="1:59" s="38" customFormat="1" x14ac:dyDescent="0.2">
      <c r="A103" s="32" t="s">
        <v>357</v>
      </c>
      <c r="B103" s="32" t="s">
        <v>254</v>
      </c>
      <c r="C103" s="47" t="s">
        <v>34</v>
      </c>
      <c r="D103" s="110"/>
      <c r="E103" s="48"/>
      <c r="F103" s="37"/>
      <c r="G103" s="37"/>
      <c r="H103" s="49"/>
      <c r="I103" s="84"/>
      <c r="J103" s="22"/>
      <c r="K103" s="22"/>
      <c r="L103" s="97"/>
      <c r="M103" s="48"/>
      <c r="N103" s="37"/>
      <c r="O103" s="37"/>
      <c r="P103" s="49"/>
      <c r="Q103" s="84">
        <v>9</v>
      </c>
      <c r="R103" s="22">
        <v>0</v>
      </c>
      <c r="S103" s="22" t="s">
        <v>15</v>
      </c>
      <c r="T103" s="97">
        <v>2</v>
      </c>
      <c r="U103" s="48"/>
      <c r="V103" s="37"/>
      <c r="W103" s="37"/>
      <c r="X103" s="49"/>
      <c r="Y103" s="84"/>
      <c r="Z103" s="22"/>
      <c r="AA103" s="22"/>
      <c r="AB103" s="97"/>
      <c r="AC103" s="48"/>
      <c r="AD103" s="37"/>
      <c r="AE103" s="37"/>
      <c r="AF103" s="49"/>
      <c r="AG103" s="32" t="s">
        <v>276</v>
      </c>
      <c r="AH103" s="32" t="s">
        <v>43</v>
      </c>
      <c r="AI103" s="21"/>
    </row>
    <row r="104" spans="1:59" s="64" customFormat="1" x14ac:dyDescent="0.2">
      <c r="A104" s="65" t="s">
        <v>356</v>
      </c>
      <c r="B104" s="131" t="s">
        <v>255</v>
      </c>
      <c r="C104" s="47" t="s">
        <v>147</v>
      </c>
      <c r="D104" s="132" t="s">
        <v>55</v>
      </c>
      <c r="E104" s="48">
        <v>0</v>
      </c>
      <c r="F104" s="187" t="s">
        <v>183</v>
      </c>
      <c r="G104" s="37" t="s">
        <v>16</v>
      </c>
      <c r="H104" s="49">
        <v>0</v>
      </c>
      <c r="I104" s="96"/>
      <c r="J104" s="33"/>
      <c r="K104" s="33"/>
      <c r="L104" s="97"/>
      <c r="M104" s="48"/>
      <c r="N104" s="37"/>
      <c r="O104" s="37"/>
      <c r="P104" s="49"/>
      <c r="Q104" s="96"/>
      <c r="R104" s="33"/>
      <c r="S104" s="33"/>
      <c r="T104" s="97"/>
      <c r="U104" s="48"/>
      <c r="V104" s="37"/>
      <c r="W104" s="37"/>
      <c r="X104" s="49"/>
      <c r="Y104" s="96"/>
      <c r="Z104" s="33"/>
      <c r="AA104" s="33"/>
      <c r="AB104" s="97"/>
      <c r="AC104" s="48"/>
      <c r="AD104" s="37"/>
      <c r="AE104" s="37"/>
      <c r="AF104" s="49"/>
      <c r="AG104" s="65" t="s">
        <v>143</v>
      </c>
      <c r="AH104" s="65" t="s">
        <v>150</v>
      </c>
      <c r="AI104" s="141" t="s">
        <v>149</v>
      </c>
    </row>
    <row r="105" spans="1:59" s="64" customFormat="1" x14ac:dyDescent="0.2">
      <c r="A105" s="65" t="s">
        <v>355</v>
      </c>
      <c r="B105" s="131" t="s">
        <v>256</v>
      </c>
      <c r="C105" s="47" t="s">
        <v>185</v>
      </c>
      <c r="D105" s="132" t="s">
        <v>160</v>
      </c>
      <c r="E105" s="48"/>
      <c r="F105" s="37"/>
      <c r="G105" s="37"/>
      <c r="H105" s="49"/>
      <c r="I105" s="96"/>
      <c r="J105" s="33"/>
      <c r="K105" s="33"/>
      <c r="L105" s="97"/>
      <c r="M105" s="48"/>
      <c r="N105" s="37"/>
      <c r="O105" s="37"/>
      <c r="P105" s="49"/>
      <c r="Q105" s="96">
        <v>0</v>
      </c>
      <c r="R105" s="33">
        <v>20</v>
      </c>
      <c r="S105" s="33" t="s">
        <v>16</v>
      </c>
      <c r="T105" s="97">
        <v>0</v>
      </c>
      <c r="U105" s="48"/>
      <c r="V105" s="37"/>
      <c r="W105" s="37"/>
      <c r="X105" s="49"/>
      <c r="Y105" s="96"/>
      <c r="Z105" s="33"/>
      <c r="AA105" s="33"/>
      <c r="AB105" s="97"/>
      <c r="AC105" s="48"/>
      <c r="AD105" s="37"/>
      <c r="AE105" s="37"/>
      <c r="AF105" s="49"/>
      <c r="AG105" s="65" t="s">
        <v>143</v>
      </c>
      <c r="AH105" s="65" t="s">
        <v>150</v>
      </c>
      <c r="AI105" s="141" t="s">
        <v>149</v>
      </c>
    </row>
    <row r="106" spans="1:59" s="38" customFormat="1" ht="25.5" x14ac:dyDescent="0.2">
      <c r="A106" s="32" t="s">
        <v>359</v>
      </c>
      <c r="B106" s="32" t="s">
        <v>257</v>
      </c>
      <c r="C106" s="47" t="s">
        <v>138</v>
      </c>
      <c r="D106" s="133" t="s">
        <v>141</v>
      </c>
      <c r="E106" s="48"/>
      <c r="F106" s="37"/>
      <c r="G106" s="37"/>
      <c r="H106" s="49"/>
      <c r="I106" s="96"/>
      <c r="J106" s="33"/>
      <c r="K106" s="33"/>
      <c r="L106" s="97"/>
      <c r="M106" s="48"/>
      <c r="N106" s="37"/>
      <c r="O106" s="37"/>
      <c r="P106" s="49"/>
      <c r="Q106" s="96"/>
      <c r="R106" s="33"/>
      <c r="S106" s="33"/>
      <c r="T106" s="97"/>
      <c r="U106" s="48"/>
      <c r="V106" s="37"/>
      <c r="W106" s="37"/>
      <c r="X106" s="49"/>
      <c r="Y106" s="96">
        <v>15</v>
      </c>
      <c r="Z106" s="33">
        <v>0</v>
      </c>
      <c r="AA106" s="33" t="s">
        <v>16</v>
      </c>
      <c r="AB106" s="97">
        <v>3</v>
      </c>
      <c r="AC106" s="48"/>
      <c r="AD106" s="37"/>
      <c r="AE106" s="37"/>
      <c r="AF106" s="49"/>
      <c r="AG106" s="32" t="s">
        <v>277</v>
      </c>
      <c r="AH106" s="32" t="s">
        <v>26</v>
      </c>
      <c r="AI106" s="21"/>
    </row>
    <row r="107" spans="1:59" s="38" customFormat="1" x14ac:dyDescent="0.2">
      <c r="A107" s="32" t="s">
        <v>360</v>
      </c>
      <c r="B107" s="32" t="s">
        <v>258</v>
      </c>
      <c r="C107" s="47" t="s">
        <v>47</v>
      </c>
      <c r="D107" s="110"/>
      <c r="E107" s="48"/>
      <c r="F107" s="37"/>
      <c r="G107" s="37"/>
      <c r="H107" s="49"/>
      <c r="I107" s="96"/>
      <c r="J107" s="33"/>
      <c r="K107" s="33"/>
      <c r="L107" s="97"/>
      <c r="M107" s="48"/>
      <c r="N107" s="37"/>
      <c r="O107" s="37"/>
      <c r="P107" s="49"/>
      <c r="Q107" s="96"/>
      <c r="R107" s="33"/>
      <c r="S107" s="33"/>
      <c r="T107" s="97"/>
      <c r="U107" s="48">
        <v>12</v>
      </c>
      <c r="V107" s="37">
        <v>0</v>
      </c>
      <c r="W107" s="37" t="s">
        <v>16</v>
      </c>
      <c r="X107" s="49">
        <v>2</v>
      </c>
      <c r="Y107" s="96"/>
      <c r="Z107" s="33"/>
      <c r="AA107" s="33"/>
      <c r="AB107" s="97"/>
      <c r="AC107" s="48"/>
      <c r="AD107" s="37"/>
      <c r="AE107" s="37"/>
      <c r="AF107" s="49"/>
      <c r="AG107" s="32" t="s">
        <v>278</v>
      </c>
      <c r="AH107" s="32" t="s">
        <v>42</v>
      </c>
      <c r="AI107" s="21" t="s">
        <v>43</v>
      </c>
    </row>
    <row r="108" spans="1:59" s="38" customFormat="1" x14ac:dyDescent="0.2">
      <c r="A108" s="32" t="s">
        <v>361</v>
      </c>
      <c r="B108" s="32" t="s">
        <v>259</v>
      </c>
      <c r="C108" s="47" t="s">
        <v>105</v>
      </c>
      <c r="D108" s="110" t="s">
        <v>83</v>
      </c>
      <c r="E108" s="48"/>
      <c r="F108" s="37"/>
      <c r="G108" s="37"/>
      <c r="H108" s="49"/>
      <c r="I108" s="96"/>
      <c r="J108" s="33"/>
      <c r="K108" s="33"/>
      <c r="L108" s="97"/>
      <c r="M108" s="48"/>
      <c r="N108" s="37"/>
      <c r="O108" s="37"/>
      <c r="P108" s="49"/>
      <c r="Q108" s="96"/>
      <c r="R108" s="33"/>
      <c r="S108" s="33"/>
      <c r="T108" s="97"/>
      <c r="U108" s="146">
        <v>2</v>
      </c>
      <c r="V108" s="73">
        <v>0</v>
      </c>
      <c r="W108" s="73" t="s">
        <v>15</v>
      </c>
      <c r="X108" s="147">
        <v>2</v>
      </c>
      <c r="Y108" s="96"/>
      <c r="Z108" s="33"/>
      <c r="AA108" s="33"/>
      <c r="AB108" s="97"/>
      <c r="AC108" s="48"/>
      <c r="AD108" s="37"/>
      <c r="AE108" s="37"/>
      <c r="AF108" s="49"/>
      <c r="AG108" s="32" t="s">
        <v>280</v>
      </c>
      <c r="AH108" s="32" t="s">
        <v>169</v>
      </c>
      <c r="AI108" s="21" t="s">
        <v>112</v>
      </c>
    </row>
    <row r="109" spans="1:59" s="38" customFormat="1" x14ac:dyDescent="0.2">
      <c r="A109" s="32" t="s">
        <v>362</v>
      </c>
      <c r="B109" s="32" t="s">
        <v>260</v>
      </c>
      <c r="C109" s="47" t="s">
        <v>131</v>
      </c>
      <c r="D109" s="110"/>
      <c r="E109" s="48"/>
      <c r="F109" s="37"/>
      <c r="G109" s="37"/>
      <c r="H109" s="49"/>
      <c r="I109" s="96"/>
      <c r="J109" s="33"/>
      <c r="K109" s="33"/>
      <c r="L109" s="97"/>
      <c r="M109" s="48"/>
      <c r="N109" s="37"/>
      <c r="O109" s="37"/>
      <c r="P109" s="49"/>
      <c r="Q109" s="96">
        <v>10</v>
      </c>
      <c r="R109" s="33">
        <v>0</v>
      </c>
      <c r="S109" s="33" t="s">
        <v>16</v>
      </c>
      <c r="T109" s="97">
        <v>2</v>
      </c>
      <c r="U109" s="48"/>
      <c r="V109" s="37"/>
      <c r="W109" s="37"/>
      <c r="X109" s="49"/>
      <c r="Y109" s="96"/>
      <c r="Z109" s="33"/>
      <c r="AA109" s="33"/>
      <c r="AB109" s="97"/>
      <c r="AC109" s="48"/>
      <c r="AD109" s="37"/>
      <c r="AE109" s="37"/>
      <c r="AF109" s="49"/>
      <c r="AG109" s="32" t="s">
        <v>280</v>
      </c>
      <c r="AH109" s="32" t="s">
        <v>112</v>
      </c>
      <c r="AI109" s="21"/>
    </row>
    <row r="110" spans="1:59" s="38" customFormat="1" x14ac:dyDescent="0.2">
      <c r="A110" s="32" t="s">
        <v>363</v>
      </c>
      <c r="B110" s="32" t="s">
        <v>261</v>
      </c>
      <c r="C110" s="47" t="s">
        <v>139</v>
      </c>
      <c r="D110" s="110"/>
      <c r="E110" s="48"/>
      <c r="F110" s="37"/>
      <c r="G110" s="37"/>
      <c r="H110" s="49"/>
      <c r="I110" s="96"/>
      <c r="J110" s="33"/>
      <c r="K110" s="33"/>
      <c r="L110" s="97"/>
      <c r="M110" s="48"/>
      <c r="N110" s="37"/>
      <c r="O110" s="37"/>
      <c r="P110" s="49"/>
      <c r="Q110" s="96">
        <v>15</v>
      </c>
      <c r="R110" s="33">
        <v>0</v>
      </c>
      <c r="S110" s="33" t="s">
        <v>16</v>
      </c>
      <c r="T110" s="97">
        <v>3</v>
      </c>
      <c r="U110" s="48"/>
      <c r="V110" s="37"/>
      <c r="W110" s="37"/>
      <c r="X110" s="49"/>
      <c r="Y110" s="96"/>
      <c r="Z110" s="33"/>
      <c r="AA110" s="33"/>
      <c r="AB110" s="97"/>
      <c r="AC110" s="48"/>
      <c r="AD110" s="37"/>
      <c r="AE110" s="37"/>
      <c r="AF110" s="49"/>
      <c r="AG110" s="32" t="s">
        <v>277</v>
      </c>
      <c r="AH110" s="32" t="s">
        <v>286</v>
      </c>
      <c r="AI110" s="21"/>
    </row>
    <row r="111" spans="1:59" s="38" customFormat="1" ht="13.5" thickBot="1" x14ac:dyDescent="0.25">
      <c r="A111" s="90" t="s">
        <v>364</v>
      </c>
      <c r="B111" s="90" t="s">
        <v>262</v>
      </c>
      <c r="C111" s="50" t="s">
        <v>140</v>
      </c>
      <c r="D111" s="122" t="s">
        <v>271</v>
      </c>
      <c r="E111" s="78"/>
      <c r="F111" s="79"/>
      <c r="G111" s="79"/>
      <c r="H111" s="80"/>
      <c r="I111" s="134"/>
      <c r="J111" s="135"/>
      <c r="K111" s="135"/>
      <c r="L111" s="116"/>
      <c r="M111" s="78"/>
      <c r="N111" s="79"/>
      <c r="O111" s="79"/>
      <c r="P111" s="80"/>
      <c r="Q111" s="134">
        <v>15</v>
      </c>
      <c r="R111" s="135">
        <v>0</v>
      </c>
      <c r="S111" s="135" t="s">
        <v>16</v>
      </c>
      <c r="T111" s="116">
        <v>3</v>
      </c>
      <c r="U111" s="78" t="s">
        <v>55</v>
      </c>
      <c r="V111" s="79" t="s">
        <v>55</v>
      </c>
      <c r="W111" s="79" t="s">
        <v>55</v>
      </c>
      <c r="X111" s="80" t="s">
        <v>55</v>
      </c>
      <c r="Y111" s="134">
        <v>15</v>
      </c>
      <c r="Z111" s="135">
        <v>0</v>
      </c>
      <c r="AA111" s="135" t="s">
        <v>16</v>
      </c>
      <c r="AB111" s="116">
        <v>3</v>
      </c>
      <c r="AC111" s="78"/>
      <c r="AD111" s="79"/>
      <c r="AE111" s="79"/>
      <c r="AF111" s="80"/>
      <c r="AG111" s="136" t="s">
        <v>277</v>
      </c>
      <c r="AH111" s="136" t="s">
        <v>286</v>
      </c>
      <c r="AI111" s="21" t="s">
        <v>25</v>
      </c>
    </row>
    <row r="112" spans="1:59" s="44" customFormat="1" ht="13.5" thickBot="1" x14ac:dyDescent="0.25">
      <c r="A112" s="51"/>
      <c r="B112" s="98"/>
      <c r="C112" s="99"/>
      <c r="D112" s="100">
        <v>10</v>
      </c>
      <c r="E112" s="101"/>
      <c r="F112" s="102"/>
      <c r="G112" s="102"/>
      <c r="H112" s="103"/>
      <c r="I112" s="104"/>
      <c r="J112" s="102"/>
      <c r="K112" s="102"/>
      <c r="L112" s="102"/>
      <c r="M112" s="101"/>
      <c r="N112" s="102"/>
      <c r="O112" s="102"/>
      <c r="P112" s="103"/>
      <c r="Q112" s="102"/>
      <c r="R112" s="102"/>
      <c r="S112" s="102"/>
      <c r="T112" s="102"/>
      <c r="U112" s="101"/>
      <c r="V112" s="102"/>
      <c r="W112" s="102"/>
      <c r="X112" s="103"/>
      <c r="Y112" s="102"/>
      <c r="Z112" s="102"/>
      <c r="AA112" s="102"/>
      <c r="AB112" s="102"/>
      <c r="AC112" s="101"/>
      <c r="AD112" s="102"/>
      <c r="AE112" s="102"/>
      <c r="AF112" s="103"/>
      <c r="AG112" s="98"/>
      <c r="AH112" s="52"/>
      <c r="AI112" s="139"/>
    </row>
    <row r="113" spans="1:59" s="38" customFormat="1" x14ac:dyDescent="0.2">
      <c r="C113" s="45"/>
      <c r="F113" s="38" t="s">
        <v>184</v>
      </c>
      <c r="AG113" s="36"/>
      <c r="AI113" s="21"/>
    </row>
    <row r="114" spans="1:59" s="38" customFormat="1" ht="13.5" thickBot="1" x14ac:dyDescent="0.25">
      <c r="C114" s="45"/>
      <c r="AG114" s="36"/>
      <c r="AI114" s="21"/>
    </row>
    <row r="115" spans="1:59" s="38" customFormat="1" ht="13.5" thickBot="1" x14ac:dyDescent="0.25">
      <c r="A115" s="150" t="s">
        <v>186</v>
      </c>
      <c r="B115" s="151"/>
      <c r="C115" s="151"/>
      <c r="D115" s="151"/>
      <c r="E115" s="151"/>
      <c r="F115" s="151"/>
      <c r="G115" s="151"/>
      <c r="H115" s="151"/>
      <c r="I115" s="151"/>
      <c r="J115" s="151"/>
      <c r="K115" s="151"/>
      <c r="L115" s="151"/>
      <c r="M115" s="151"/>
      <c r="N115" s="151"/>
      <c r="O115" s="151"/>
      <c r="P115" s="151"/>
      <c r="Q115" s="151"/>
      <c r="R115" s="151"/>
      <c r="S115" s="151"/>
      <c r="T115" s="151"/>
      <c r="U115" s="15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/>
      <c r="AH115" s="152"/>
      <c r="AI115" s="21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</row>
    <row r="116" spans="1:59" s="38" customFormat="1" ht="53.25" customHeight="1" x14ac:dyDescent="0.2">
      <c r="A116" s="89" t="s">
        <v>365</v>
      </c>
      <c r="B116" s="89" t="s">
        <v>263</v>
      </c>
      <c r="C116" s="46" t="s">
        <v>99</v>
      </c>
      <c r="D116" s="91" t="s">
        <v>55</v>
      </c>
      <c r="E116" s="75"/>
      <c r="F116" s="76"/>
      <c r="G116" s="76"/>
      <c r="H116" s="77"/>
      <c r="I116" s="81"/>
      <c r="J116" s="82"/>
      <c r="K116" s="82"/>
      <c r="L116" s="83"/>
      <c r="M116" s="75">
        <v>0</v>
      </c>
      <c r="N116" s="76">
        <v>40</v>
      </c>
      <c r="O116" s="76" t="s">
        <v>16</v>
      </c>
      <c r="P116" s="77">
        <v>0</v>
      </c>
      <c r="Q116" s="81"/>
      <c r="R116" s="82"/>
      <c r="S116" s="82"/>
      <c r="T116" s="83"/>
      <c r="U116" s="75"/>
      <c r="V116" s="76"/>
      <c r="W116" s="76"/>
      <c r="X116" s="77"/>
      <c r="Y116" s="81"/>
      <c r="Z116" s="82"/>
      <c r="AA116" s="82"/>
      <c r="AB116" s="83"/>
      <c r="AC116" s="75"/>
      <c r="AD116" s="76"/>
      <c r="AE116" s="76"/>
      <c r="AF116" s="77"/>
      <c r="AG116" s="66" t="s">
        <v>281</v>
      </c>
      <c r="AH116" s="66" t="s">
        <v>286</v>
      </c>
      <c r="AI116" s="21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</row>
    <row r="117" spans="1:59" s="36" customFormat="1" x14ac:dyDescent="0.2">
      <c r="A117" s="32" t="s">
        <v>366</v>
      </c>
      <c r="B117" s="32" t="s">
        <v>264</v>
      </c>
      <c r="C117" s="47" t="s">
        <v>100</v>
      </c>
      <c r="D117" s="92" t="s">
        <v>55</v>
      </c>
      <c r="E117" s="48"/>
      <c r="F117" s="37"/>
      <c r="G117" s="37"/>
      <c r="H117" s="49"/>
      <c r="I117" s="84"/>
      <c r="J117" s="22"/>
      <c r="K117" s="22"/>
      <c r="L117" s="85"/>
      <c r="M117" s="48"/>
      <c r="N117" s="37"/>
      <c r="O117" s="37"/>
      <c r="P117" s="49"/>
      <c r="Q117" s="84">
        <v>0</v>
      </c>
      <c r="R117" s="22">
        <v>40</v>
      </c>
      <c r="S117" s="22" t="s">
        <v>16</v>
      </c>
      <c r="T117" s="85">
        <v>0</v>
      </c>
      <c r="U117" s="48"/>
      <c r="V117" s="37"/>
      <c r="W117" s="37"/>
      <c r="X117" s="49"/>
      <c r="Y117" s="84"/>
      <c r="Z117" s="22"/>
      <c r="AA117" s="22"/>
      <c r="AB117" s="85"/>
      <c r="AC117" s="48"/>
      <c r="AD117" s="37"/>
      <c r="AE117" s="37"/>
      <c r="AF117" s="49"/>
      <c r="AG117" s="65" t="s">
        <v>281</v>
      </c>
      <c r="AH117" s="65" t="s">
        <v>286</v>
      </c>
      <c r="AI117" s="140"/>
    </row>
    <row r="118" spans="1:59" s="38" customFormat="1" x14ac:dyDescent="0.2">
      <c r="A118" s="32" t="s">
        <v>367</v>
      </c>
      <c r="B118" s="32" t="s">
        <v>265</v>
      </c>
      <c r="C118" s="47" t="s">
        <v>101</v>
      </c>
      <c r="D118" s="92" t="s">
        <v>55</v>
      </c>
      <c r="E118" s="48"/>
      <c r="F118" s="37"/>
      <c r="G118" s="37"/>
      <c r="H118" s="49"/>
      <c r="I118" s="84"/>
      <c r="J118" s="22"/>
      <c r="K118" s="22"/>
      <c r="L118" s="85"/>
      <c r="M118" s="48"/>
      <c r="N118" s="37"/>
      <c r="O118" s="37"/>
      <c r="P118" s="49"/>
      <c r="Q118" s="84"/>
      <c r="R118" s="22"/>
      <c r="S118" s="22"/>
      <c r="T118" s="85"/>
      <c r="U118" s="48">
        <v>0</v>
      </c>
      <c r="V118" s="37">
        <v>40</v>
      </c>
      <c r="W118" s="37" t="s">
        <v>16</v>
      </c>
      <c r="X118" s="49">
        <v>0</v>
      </c>
      <c r="Y118" s="84"/>
      <c r="Z118" s="22"/>
      <c r="AA118" s="22"/>
      <c r="AB118" s="85"/>
      <c r="AC118" s="48"/>
      <c r="AD118" s="37"/>
      <c r="AE118" s="37"/>
      <c r="AF118" s="49"/>
      <c r="AG118" s="65" t="s">
        <v>281</v>
      </c>
      <c r="AH118" s="65" t="s">
        <v>286</v>
      </c>
      <c r="AI118" s="21"/>
    </row>
    <row r="119" spans="1:59" s="38" customFormat="1" x14ac:dyDescent="0.2">
      <c r="A119" s="32" t="s">
        <v>368</v>
      </c>
      <c r="B119" s="32" t="s">
        <v>266</v>
      </c>
      <c r="C119" s="47" t="s">
        <v>98</v>
      </c>
      <c r="D119" s="92" t="s">
        <v>55</v>
      </c>
      <c r="E119" s="48"/>
      <c r="F119" s="37"/>
      <c r="G119" s="37"/>
      <c r="H119" s="49"/>
      <c r="I119" s="84"/>
      <c r="J119" s="22"/>
      <c r="K119" s="22"/>
      <c r="L119" s="85"/>
      <c r="M119" s="48"/>
      <c r="N119" s="37"/>
      <c r="O119" s="37"/>
      <c r="P119" s="49"/>
      <c r="Q119" s="84"/>
      <c r="R119" s="22"/>
      <c r="S119" s="22"/>
      <c r="T119" s="85"/>
      <c r="U119" s="48"/>
      <c r="V119" s="37"/>
      <c r="W119" s="37"/>
      <c r="X119" s="49"/>
      <c r="Y119" s="84">
        <v>0</v>
      </c>
      <c r="Z119" s="22">
        <v>40</v>
      </c>
      <c r="AA119" s="22" t="s">
        <v>16</v>
      </c>
      <c r="AB119" s="85">
        <v>0</v>
      </c>
      <c r="AC119" s="48"/>
      <c r="AD119" s="37"/>
      <c r="AE119" s="37"/>
      <c r="AF119" s="49"/>
      <c r="AG119" s="65" t="s">
        <v>281</v>
      </c>
      <c r="AH119" s="65" t="s">
        <v>286</v>
      </c>
      <c r="AI119" s="21"/>
    </row>
    <row r="120" spans="1:59" s="38" customFormat="1" ht="13.5" thickBot="1" x14ac:dyDescent="0.25">
      <c r="A120" s="90" t="s">
        <v>369</v>
      </c>
      <c r="B120" s="90" t="s">
        <v>267</v>
      </c>
      <c r="C120" s="50" t="s">
        <v>29</v>
      </c>
      <c r="D120" s="93"/>
      <c r="E120" s="78"/>
      <c r="F120" s="79"/>
      <c r="G120" s="79"/>
      <c r="H120" s="80"/>
      <c r="I120" s="86"/>
      <c r="J120" s="87"/>
      <c r="K120" s="87"/>
      <c r="L120" s="88"/>
      <c r="M120" s="78"/>
      <c r="N120" s="79"/>
      <c r="O120" s="79"/>
      <c r="P120" s="80"/>
      <c r="Q120" s="86"/>
      <c r="R120" s="87"/>
      <c r="S120" s="87"/>
      <c r="T120" s="88"/>
      <c r="U120" s="78"/>
      <c r="V120" s="79"/>
      <c r="W120" s="79"/>
      <c r="X120" s="80"/>
      <c r="Y120" s="86"/>
      <c r="Z120" s="87"/>
      <c r="AA120" s="87"/>
      <c r="AB120" s="88"/>
      <c r="AC120" s="78">
        <v>0</v>
      </c>
      <c r="AD120" s="79">
        <v>480</v>
      </c>
      <c r="AE120" s="79" t="s">
        <v>16</v>
      </c>
      <c r="AF120" s="80">
        <v>30</v>
      </c>
      <c r="AG120" s="74" t="s">
        <v>281</v>
      </c>
      <c r="AH120" s="74" t="s">
        <v>286</v>
      </c>
      <c r="AI120" s="21"/>
    </row>
    <row r="121" spans="1:59" s="38" customFormat="1" ht="13.5" thickBot="1" x14ac:dyDescent="0.25">
      <c r="A121" s="51"/>
      <c r="B121" s="98"/>
      <c r="C121" s="99"/>
      <c r="D121" s="100">
        <v>30</v>
      </c>
      <c r="E121" s="101"/>
      <c r="F121" s="102"/>
      <c r="G121" s="102"/>
      <c r="H121" s="103"/>
      <c r="I121" s="104"/>
      <c r="J121" s="102"/>
      <c r="K121" s="102"/>
      <c r="L121" s="102"/>
      <c r="M121" s="101"/>
      <c r="N121" s="102"/>
      <c r="O121" s="102"/>
      <c r="P121" s="103"/>
      <c r="Q121" s="102"/>
      <c r="R121" s="102"/>
      <c r="S121" s="102"/>
      <c r="T121" s="102"/>
      <c r="U121" s="101"/>
      <c r="V121" s="102"/>
      <c r="W121" s="102"/>
      <c r="X121" s="103"/>
      <c r="Y121" s="102"/>
      <c r="Z121" s="102"/>
      <c r="AA121" s="102"/>
      <c r="AB121" s="102"/>
      <c r="AC121" s="101"/>
      <c r="AD121" s="102"/>
      <c r="AE121" s="102"/>
      <c r="AF121" s="103">
        <f>SUM(AF116:AF120)</f>
        <v>30</v>
      </c>
      <c r="AG121" s="98"/>
      <c r="AH121" s="52"/>
      <c r="AI121" s="21"/>
    </row>
    <row r="122" spans="1:59" x14ac:dyDescent="0.2">
      <c r="A122" s="8"/>
      <c r="B122" s="8"/>
      <c r="C122" s="16"/>
      <c r="D122" s="8">
        <f>SUM(D43,D56,D69,D80,D86,D92,D99,D112,D121)</f>
        <v>210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29"/>
    </row>
    <row r="123" spans="1:59" x14ac:dyDescent="0.2">
      <c r="A123" s="169" t="s">
        <v>48</v>
      </c>
      <c r="B123" s="169"/>
      <c r="C123" s="169"/>
      <c r="D123" s="169"/>
      <c r="E123" s="169"/>
      <c r="F123" s="169"/>
      <c r="G123" s="169"/>
      <c r="H123" s="169"/>
      <c r="I123" s="169"/>
      <c r="J123" s="169"/>
      <c r="K123" s="169"/>
      <c r="L123" s="169"/>
      <c r="M123" s="169"/>
      <c r="N123" s="169"/>
      <c r="O123" s="169"/>
      <c r="P123" s="169"/>
      <c r="Q123" s="169"/>
      <c r="R123" s="169"/>
      <c r="S123" s="169"/>
      <c r="T123" s="169"/>
      <c r="U123" s="169"/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/>
      <c r="AF123" s="169"/>
      <c r="AG123" s="169"/>
      <c r="AH123" s="169"/>
    </row>
    <row r="124" spans="1:59" ht="13.5" thickBot="1" x14ac:dyDescent="0.25"/>
    <row r="125" spans="1:59" x14ac:dyDescent="0.2">
      <c r="A125" s="167" t="s">
        <v>36</v>
      </c>
      <c r="B125" s="69"/>
      <c r="C125" s="164" t="s">
        <v>37</v>
      </c>
      <c r="D125" s="158" t="s">
        <v>38</v>
      </c>
      <c r="E125" s="167" t="s">
        <v>2</v>
      </c>
      <c r="F125" s="158"/>
      <c r="G125" s="158"/>
      <c r="H125" s="168"/>
      <c r="I125" s="158" t="s">
        <v>3</v>
      </c>
      <c r="J125" s="158"/>
      <c r="K125" s="158"/>
      <c r="L125" s="158"/>
      <c r="M125" s="167" t="s">
        <v>4</v>
      </c>
      <c r="N125" s="158"/>
      <c r="O125" s="158"/>
      <c r="P125" s="168"/>
      <c r="Q125" s="158" t="s">
        <v>5</v>
      </c>
      <c r="R125" s="158"/>
      <c r="S125" s="158"/>
      <c r="T125" s="158"/>
      <c r="U125" s="167" t="s">
        <v>6</v>
      </c>
      <c r="V125" s="158"/>
      <c r="W125" s="158"/>
      <c r="X125" s="168"/>
      <c r="Y125" s="158" t="s">
        <v>7</v>
      </c>
      <c r="Z125" s="158"/>
      <c r="AA125" s="158"/>
      <c r="AB125" s="158"/>
      <c r="AC125" s="167" t="s">
        <v>8</v>
      </c>
      <c r="AD125" s="158"/>
      <c r="AE125" s="158"/>
      <c r="AF125" s="168"/>
      <c r="AG125" s="158" t="s">
        <v>9</v>
      </c>
      <c r="AH125" s="154" t="s">
        <v>32</v>
      </c>
    </row>
    <row r="126" spans="1:59" x14ac:dyDescent="0.2">
      <c r="A126" s="148"/>
      <c r="B126" s="70"/>
      <c r="C126" s="165"/>
      <c r="D126" s="149"/>
      <c r="E126" s="148" t="s">
        <v>10</v>
      </c>
      <c r="F126" s="149"/>
      <c r="G126" s="23" t="s">
        <v>11</v>
      </c>
      <c r="H126" s="24" t="s">
        <v>12</v>
      </c>
      <c r="I126" s="149" t="s">
        <v>10</v>
      </c>
      <c r="J126" s="149"/>
      <c r="K126" s="23" t="s">
        <v>11</v>
      </c>
      <c r="L126" s="23" t="s">
        <v>12</v>
      </c>
      <c r="M126" s="148" t="s">
        <v>10</v>
      </c>
      <c r="N126" s="149"/>
      <c r="O126" s="23" t="s">
        <v>11</v>
      </c>
      <c r="P126" s="24" t="s">
        <v>12</v>
      </c>
      <c r="Q126" s="149" t="s">
        <v>10</v>
      </c>
      <c r="R126" s="149"/>
      <c r="S126" s="23" t="s">
        <v>11</v>
      </c>
      <c r="T126" s="23" t="s">
        <v>12</v>
      </c>
      <c r="U126" s="148" t="s">
        <v>10</v>
      </c>
      <c r="V126" s="149"/>
      <c r="W126" s="23" t="s">
        <v>11</v>
      </c>
      <c r="X126" s="24" t="s">
        <v>12</v>
      </c>
      <c r="Y126" s="149" t="s">
        <v>10</v>
      </c>
      <c r="Z126" s="149"/>
      <c r="AA126" s="23" t="s">
        <v>11</v>
      </c>
      <c r="AB126" s="23" t="s">
        <v>12</v>
      </c>
      <c r="AC126" s="148" t="s">
        <v>10</v>
      </c>
      <c r="AD126" s="149"/>
      <c r="AE126" s="23" t="s">
        <v>11</v>
      </c>
      <c r="AF126" s="24" t="s">
        <v>12</v>
      </c>
      <c r="AG126" s="149"/>
      <c r="AH126" s="155"/>
    </row>
    <row r="127" spans="1:59" ht="13.5" thickBot="1" x14ac:dyDescent="0.25">
      <c r="A127" s="170"/>
      <c r="B127" s="71"/>
      <c r="C127" s="166"/>
      <c r="D127" s="159"/>
      <c r="E127" s="25" t="s">
        <v>13</v>
      </c>
      <c r="F127" s="26" t="s">
        <v>14</v>
      </c>
      <c r="G127" s="26"/>
      <c r="H127" s="27"/>
      <c r="I127" s="26" t="s">
        <v>13</v>
      </c>
      <c r="J127" s="26" t="s">
        <v>14</v>
      </c>
      <c r="K127" s="26"/>
      <c r="L127" s="26"/>
      <c r="M127" s="25" t="s">
        <v>13</v>
      </c>
      <c r="N127" s="26" t="s">
        <v>14</v>
      </c>
      <c r="O127" s="26"/>
      <c r="P127" s="27"/>
      <c r="Q127" s="26" t="s">
        <v>13</v>
      </c>
      <c r="R127" s="26" t="s">
        <v>14</v>
      </c>
      <c r="S127" s="26"/>
      <c r="T127" s="26"/>
      <c r="U127" s="25" t="s">
        <v>13</v>
      </c>
      <c r="V127" s="26" t="s">
        <v>14</v>
      </c>
      <c r="W127" s="26"/>
      <c r="X127" s="27"/>
      <c r="Y127" s="26" t="s">
        <v>13</v>
      </c>
      <c r="Z127" s="26" t="s">
        <v>14</v>
      </c>
      <c r="AA127" s="26"/>
      <c r="AB127" s="26"/>
      <c r="AC127" s="25" t="s">
        <v>13</v>
      </c>
      <c r="AD127" s="26" t="s">
        <v>14</v>
      </c>
      <c r="AE127" s="26"/>
      <c r="AF127" s="27"/>
      <c r="AG127" s="159"/>
      <c r="AH127" s="156"/>
    </row>
    <row r="128" spans="1:59" x14ac:dyDescent="0.2">
      <c r="E128" s="38">
        <f t="shared" ref="E128:G128" si="8">+E43+E56+E69+E80+E86+E92+E99+E112+E121</f>
        <v>149</v>
      </c>
      <c r="F128" s="38">
        <f t="shared" si="8"/>
        <v>20</v>
      </c>
      <c r="G128" s="38">
        <f t="shared" si="8"/>
        <v>0</v>
      </c>
      <c r="H128" s="38">
        <f>+H43+H56+H69+H80+H86+H92+H99+H121</f>
        <v>31</v>
      </c>
      <c r="I128" s="38">
        <f>+I43+I56+I69+I80+I86+I92+I99+I112+I121</f>
        <v>152</v>
      </c>
      <c r="J128" s="38">
        <f>+J43+J56+J69+J80+J86+J92+J99+J112+J121</f>
        <v>20</v>
      </c>
      <c r="K128" s="38" t="s">
        <v>55</v>
      </c>
      <c r="L128" s="38">
        <f>+L43+L56+L69+L80+L86+L92+L99+L121</f>
        <v>30</v>
      </c>
      <c r="M128" s="38">
        <f t="shared" ref="M128:AA128" si="9">+M43+M56+M69+M80+M86+M92+M99+M112+M121</f>
        <v>125</v>
      </c>
      <c r="N128" s="38">
        <f t="shared" si="9"/>
        <v>32</v>
      </c>
      <c r="O128" s="38">
        <f t="shared" si="9"/>
        <v>0</v>
      </c>
      <c r="P128" s="38">
        <f>+P43+P56+P69+P80+P86+P92+P99+P121</f>
        <v>29</v>
      </c>
      <c r="Q128" s="38">
        <f t="shared" si="9"/>
        <v>92</v>
      </c>
      <c r="R128" s="38">
        <f t="shared" si="9"/>
        <v>13</v>
      </c>
      <c r="S128" s="38">
        <f t="shared" si="9"/>
        <v>0</v>
      </c>
      <c r="T128" s="38">
        <f>+T43+T56+T69+T80+T86+T92+T99+T121</f>
        <v>23</v>
      </c>
      <c r="U128" s="38">
        <f t="shared" si="9"/>
        <v>117</v>
      </c>
      <c r="V128" s="38">
        <f t="shared" si="9"/>
        <v>18</v>
      </c>
      <c r="W128" s="38">
        <f t="shared" si="9"/>
        <v>0</v>
      </c>
      <c r="X128" s="64">
        <f>+X43+X56+X69+X80+X86+X92+X99+X121</f>
        <v>28</v>
      </c>
      <c r="Y128" s="38">
        <f t="shared" si="9"/>
        <v>117</v>
      </c>
      <c r="Z128" s="38">
        <f t="shared" si="9"/>
        <v>18</v>
      </c>
      <c r="AA128" s="38">
        <f t="shared" si="9"/>
        <v>0</v>
      </c>
      <c r="AB128" s="64">
        <f>+AB43+AB56+AB69+AB80+AB86+AB92+AB99+AB121</f>
        <v>26</v>
      </c>
      <c r="AC128" s="38">
        <f>+AC99+AC121</f>
        <v>0</v>
      </c>
      <c r="AD128" s="38">
        <f>+AD99+AD121</f>
        <v>15</v>
      </c>
      <c r="AE128" s="38">
        <f>+AE99+AE121</f>
        <v>0</v>
      </c>
      <c r="AF128" s="38">
        <f>+AF99+AF121</f>
        <v>33</v>
      </c>
    </row>
    <row r="130" spans="8:8" x14ac:dyDescent="0.2">
      <c r="H130" s="10">
        <f>SUM(H128,L128,P128,T128,X128,AB128,AF128)</f>
        <v>200</v>
      </c>
    </row>
  </sheetData>
  <mergeCells count="72">
    <mergeCell ref="E23:F23"/>
    <mergeCell ref="I23:J23"/>
    <mergeCell ref="M23:N23"/>
    <mergeCell ref="E15:F15"/>
    <mergeCell ref="E16:F16"/>
    <mergeCell ref="E17:F17"/>
    <mergeCell ref="E18:F18"/>
    <mergeCell ref="I22:L22"/>
    <mergeCell ref="E14:F14"/>
    <mergeCell ref="Q23:R23"/>
    <mergeCell ref="U23:V23"/>
    <mergeCell ref="A1:AH1"/>
    <mergeCell ref="A2:AH2"/>
    <mergeCell ref="A4:AH4"/>
    <mergeCell ref="A5:AH5"/>
    <mergeCell ref="A6:AH6"/>
    <mergeCell ref="E3:W3"/>
    <mergeCell ref="Y23:Z23"/>
    <mergeCell ref="E8:F8"/>
    <mergeCell ref="E9:F9"/>
    <mergeCell ref="E10:F10"/>
    <mergeCell ref="E11:F11"/>
    <mergeCell ref="E12:F12"/>
    <mergeCell ref="E19:F19"/>
    <mergeCell ref="A70:AH70"/>
    <mergeCell ref="E13:F13"/>
    <mergeCell ref="A87:AH87"/>
    <mergeCell ref="AC23:AD23"/>
    <mergeCell ref="AC22:AF22"/>
    <mergeCell ref="M22:P22"/>
    <mergeCell ref="Y22:AB22"/>
    <mergeCell ref="AH22:AH24"/>
    <mergeCell ref="A25:AH25"/>
    <mergeCell ref="A22:A24"/>
    <mergeCell ref="Q22:T22"/>
    <mergeCell ref="U22:X22"/>
    <mergeCell ref="A26:AH26"/>
    <mergeCell ref="C22:C24"/>
    <mergeCell ref="D22:D24"/>
    <mergeCell ref="E22:H22"/>
    <mergeCell ref="Q126:R126"/>
    <mergeCell ref="AG22:AG24"/>
    <mergeCell ref="A93:AH93"/>
    <mergeCell ref="Q125:T125"/>
    <mergeCell ref="A44:AH44"/>
    <mergeCell ref="A115:AH115"/>
    <mergeCell ref="A123:AH123"/>
    <mergeCell ref="A125:A127"/>
    <mergeCell ref="E126:F126"/>
    <mergeCell ref="M125:P125"/>
    <mergeCell ref="Y126:Z126"/>
    <mergeCell ref="AC126:AD126"/>
    <mergeCell ref="E125:H125"/>
    <mergeCell ref="U125:X125"/>
    <mergeCell ref="Y125:AB125"/>
    <mergeCell ref="A57:AH57"/>
    <mergeCell ref="U126:V126"/>
    <mergeCell ref="A81:AH81"/>
    <mergeCell ref="AI22:AI24"/>
    <mergeCell ref="B22:B24"/>
    <mergeCell ref="G7:S7"/>
    <mergeCell ref="AG125:AG127"/>
    <mergeCell ref="AH125:AH127"/>
    <mergeCell ref="L8:M8"/>
    <mergeCell ref="L9:M9"/>
    <mergeCell ref="I125:L125"/>
    <mergeCell ref="A100:AH100"/>
    <mergeCell ref="C125:C127"/>
    <mergeCell ref="D125:D127"/>
    <mergeCell ref="AC125:AF125"/>
    <mergeCell ref="I126:J126"/>
    <mergeCell ref="M126:N126"/>
  </mergeCells>
  <phoneticPr fontId="0" type="noConversion"/>
  <pageMargins left="0.25" right="0.25" top="0.75" bottom="0.75" header="0.3" footer="0.3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1BLKM18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Ambrus Zoltán</cp:lastModifiedBy>
  <cp:lastPrinted>2017-06-09T10:11:42Z</cp:lastPrinted>
  <dcterms:created xsi:type="dcterms:W3CDTF">2009-04-15T06:43:40Z</dcterms:created>
  <dcterms:modified xsi:type="dcterms:W3CDTF">2018-06-20T06:45:59Z</dcterms:modified>
</cp:coreProperties>
</file>